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'Online'!$J:$J</definedName>
    <definedName name="Effg">'Online'!$M:$M</definedName>
    <definedName name="FT">'Online'!$H:$H</definedName>
    <definedName name="Oxy">'Online'!$I:$I</definedName>
  </definedNames>
  <calcPr fullCalcOnLoad="1"/>
</workbook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<sst xmlns="http://schemas.openxmlformats.org/spreadsheetml/2006/main" count="20" uniqueCount="17">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</sst>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63">
      <alignment/>
      <protection/>
    </xf>
    <xf numFmtId="1" fontId="0" fillId="0" borderId="0" xfId="64">
      <alignment/>
      <protection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65" fontId="0" fillId="0" borderId="0" xfId="62" applyFont="1">
      <alignment/>
      <protection/>
    </xf>
    <xf numFmtId="2" fontId="0" fillId="0" borderId="0" xfId="65" applyFont="1">
      <alignment/>
      <protection/>
    </xf>
    <xf numFmtId="1" fontId="0" fillId="0" borderId="0" xfId="69" applyFont="1">
      <alignment/>
      <protection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70" applyNumberFormat="1" applyFont="1">
      <alignment/>
      <protection/>
    </xf>
    <xf numFmtId="166" fontId="0" fillId="0" borderId="0" xfId="0" applyNumberFormat="1" applyAlignment="1">
      <alignment/>
    </xf>
    <xf numFmtId="165" fontId="0" fillId="0" borderId="0" xfId="72" applyNumberFormat="1" applyFont="1">
      <alignment/>
      <protection/>
    </xf>
    <xf numFmtId="165" fontId="0" fillId="0" borderId="0" xfId="73" applyNumberFormat="1" applyFont="1">
      <alignment/>
      <protection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69" applyNumberFormat="1" applyFont="1">
      <alignment/>
      <protection/>
    </xf>
    <xf numFmtId="165" fontId="0" fillId="0" borderId="0" xfId="61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Online!$A$3:$A$238</c:f>
              <c:numCache/>
            </c:numRef>
          </c:xVal>
          <c:yVal>
            <c:numRef>
              <c:f>Online!$B$3:$B$238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Online!$A$3:$A$238</c:f>
              <c:numCache/>
            </c:numRef>
          </c:xVal>
          <c:yVal>
            <c:numRef>
              <c:f>Online!$C$3:$C$238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Online!$A$3:$A$238</c:f>
              <c:numCache/>
            </c:numRef>
          </c:xVal>
          <c:yVal>
            <c:numRef>
              <c:f>Online!$D$3:$D$238</c:f>
              <c:numCache/>
            </c:numRef>
          </c:yVal>
          <c:smooth val="0"/>
        </c:ser>
        <c:axId val="53656204"/>
        <c:axId val="13143789"/>
      </c:scatterChart>
      <c:valAx>
        <c:axId val="53656204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 val="autoZero"/>
        <c:crossBetween val="midCat"/>
        <c:dispUnits/>
        <c:majorUnit val="10"/>
      </c:valAx>
      <c:valAx>
        <c:axId val="1314378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21</xdr:row>
      <xdr:rowOff>123825</xdr:rowOff>
    </xdr:from>
    <xdr:to>
      <xdr:col>11</xdr:col>
      <xdr:colOff>38100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190625" y="35242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"/>
  <sheetViews>
    <sheetView tabSelected="1" zoomScalePageLayoutView="0" workbookViewId="0" topLeftCell="A1">
      <selection activeCell="M3" sqref="M3:P269"/>
    </sheetView>
  </sheetViews>
  <sheetFormatPr defaultColWidth="9.140625" defaultRowHeight="12.75"/>
  <cols>
    <col min="1" max="1" width="9.140625" style="13" customWidth="1"/>
    <col min="2" max="3" width="9.140625" style="22" customWidth="1"/>
    <col min="4" max="5" width="10.00390625" style="22" customWidth="1"/>
    <col min="6" max="6" width="25.28125" style="0" customWidth="1"/>
    <col min="12" max="12" width="9.140625" style="15" customWidth="1"/>
  </cols>
  <sheetData>
    <row r="1" spans="1:20" ht="12.75">
      <c r="A1" s="12" t="s">
        <v>14</v>
      </c>
      <c r="B1" s="20" t="s">
        <v>2</v>
      </c>
      <c r="C1" s="20" t="s">
        <v>15</v>
      </c>
      <c r="D1" s="20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 ht="12.75">
      <c r="A2" s="12"/>
      <c r="B2" s="21">
        <f>AVERAGE(FT)</f>
        <v>182.60112359550556</v>
      </c>
      <c r="C2" s="21">
        <f>AVERAGE(Oxy)</f>
        <v>16.222097378277155</v>
      </c>
      <c r="D2" s="21">
        <f>AVERAGE(CO)</f>
        <v>2384.3520599250937</v>
      </c>
      <c r="E2" s="21">
        <f>AVERAGE(Effg)</f>
        <v>83.41791666666667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3">
        <v>0</v>
      </c>
      <c r="B3" s="22">
        <f aca="true" t="shared" si="0" ref="B3:B21">FT</f>
        <v>68</v>
      </c>
      <c r="C3" s="22">
        <f aca="true" t="shared" si="1" ref="C3:C21">Oxy*10</f>
        <v>210</v>
      </c>
      <c r="D3" s="22">
        <f aca="true" t="shared" si="2" ref="D3:D21">CO/100</f>
        <v>0.06</v>
      </c>
      <c r="E3" s="22">
        <f aca="true" t="shared" si="3" ref="E3:E21">Effg</f>
        <v>0</v>
      </c>
      <c r="F3" s="4">
        <v>40013.53337962963</v>
      </c>
      <c r="G3" s="5">
        <v>72.8</v>
      </c>
      <c r="H3" s="6">
        <v>68</v>
      </c>
      <c r="I3" s="7">
        <v>21</v>
      </c>
      <c r="J3" s="8">
        <v>6</v>
      </c>
      <c r="K3" s="23"/>
      <c r="L3" s="14"/>
      <c r="M3" s="16"/>
      <c r="N3" s="17"/>
      <c r="O3" s="24"/>
      <c r="P3" s="9">
        <v>72.8</v>
      </c>
      <c r="R3" s="18"/>
      <c r="S3" s="19"/>
      <c r="T3" s="10">
        <v>0.28</v>
      </c>
    </row>
    <row r="4" spans="1:20" ht="12.75">
      <c r="A4" s="13">
        <v>0.5</v>
      </c>
      <c r="B4" s="22">
        <f t="shared" si="0"/>
        <v>68.1</v>
      </c>
      <c r="C4" s="22">
        <f t="shared" si="1"/>
        <v>209</v>
      </c>
      <c r="D4" s="22">
        <f t="shared" si="2"/>
        <v>1.49</v>
      </c>
      <c r="E4" s="22">
        <f t="shared" si="3"/>
        <v>0</v>
      </c>
      <c r="F4" s="4">
        <v>40013.53372685185</v>
      </c>
      <c r="G4" s="5">
        <v>72.9</v>
      </c>
      <c r="H4" s="6">
        <v>68.1</v>
      </c>
      <c r="I4" s="7">
        <v>20.9</v>
      </c>
      <c r="J4" s="8">
        <v>149</v>
      </c>
      <c r="K4" s="23"/>
      <c r="L4" s="14"/>
      <c r="M4" s="16"/>
      <c r="N4" s="17"/>
      <c r="O4" s="24"/>
      <c r="P4" s="9">
        <v>72.9</v>
      </c>
      <c r="R4" s="18"/>
      <c r="S4" s="19"/>
      <c r="T4" s="10">
        <v>0.28</v>
      </c>
    </row>
    <row r="5" spans="1:20" ht="12.75">
      <c r="A5" s="13">
        <v>1</v>
      </c>
      <c r="B5" s="22">
        <f t="shared" si="0"/>
        <v>68.5</v>
      </c>
      <c r="C5" s="22">
        <f t="shared" si="1"/>
        <v>208</v>
      </c>
      <c r="D5" s="22">
        <f t="shared" si="2"/>
        <v>4.48</v>
      </c>
      <c r="E5" s="22">
        <f t="shared" si="3"/>
        <v>0</v>
      </c>
      <c r="F5" s="4">
        <v>40013.53407407407</v>
      </c>
      <c r="G5" s="5">
        <v>73</v>
      </c>
      <c r="H5" s="6">
        <v>68.5</v>
      </c>
      <c r="I5" s="7">
        <v>20.8</v>
      </c>
      <c r="J5" s="8">
        <v>448</v>
      </c>
      <c r="K5" s="23"/>
      <c r="L5" s="14"/>
      <c r="M5" s="16"/>
      <c r="N5" s="17"/>
      <c r="O5" s="24"/>
      <c r="P5" s="9">
        <v>73</v>
      </c>
      <c r="R5" s="18"/>
      <c r="S5" s="19"/>
      <c r="T5" s="10">
        <v>0.26</v>
      </c>
    </row>
    <row r="6" spans="1:20" ht="12.75">
      <c r="A6" s="13">
        <v>1.5</v>
      </c>
      <c r="B6" s="22">
        <f t="shared" si="0"/>
        <v>69</v>
      </c>
      <c r="C6" s="22">
        <f t="shared" si="1"/>
        <v>204</v>
      </c>
      <c r="D6" s="22">
        <f t="shared" si="2"/>
        <v>13.04</v>
      </c>
      <c r="E6" s="22">
        <f t="shared" si="3"/>
        <v>0</v>
      </c>
      <c r="F6" s="4">
        <v>40013.534421296295</v>
      </c>
      <c r="G6" s="5">
        <v>72.6</v>
      </c>
      <c r="H6" s="6">
        <v>69</v>
      </c>
      <c r="I6" s="7">
        <v>20.4</v>
      </c>
      <c r="J6" s="8">
        <v>1304</v>
      </c>
      <c r="K6" s="23"/>
      <c r="L6" s="14"/>
      <c r="M6" s="16"/>
      <c r="N6" s="17"/>
      <c r="O6" s="24"/>
      <c r="P6" s="9">
        <v>72.6</v>
      </c>
      <c r="R6" s="18"/>
      <c r="S6" s="19"/>
      <c r="T6" s="10">
        <v>0.25</v>
      </c>
    </row>
    <row r="7" spans="1:20" ht="12.75">
      <c r="A7" s="13">
        <v>2</v>
      </c>
      <c r="B7" s="22">
        <f t="shared" si="0"/>
        <v>68.8</v>
      </c>
      <c r="C7" s="22">
        <f t="shared" si="1"/>
        <v>199</v>
      </c>
      <c r="D7" s="22">
        <f t="shared" si="2"/>
        <v>26.3</v>
      </c>
      <c r="E7" s="22">
        <f t="shared" si="3"/>
        <v>0</v>
      </c>
      <c r="F7" s="4">
        <v>40013.53476851852</v>
      </c>
      <c r="G7" s="5">
        <v>73</v>
      </c>
      <c r="H7" s="6">
        <v>68.8</v>
      </c>
      <c r="I7" s="7">
        <v>19.9</v>
      </c>
      <c r="J7" s="8">
        <v>2630</v>
      </c>
      <c r="K7" s="23">
        <v>1.07</v>
      </c>
      <c r="L7" s="14">
        <v>0.2464</v>
      </c>
      <c r="M7" s="16"/>
      <c r="N7" s="17"/>
      <c r="O7" s="24">
        <v>1802.2</v>
      </c>
      <c r="P7" s="9">
        <v>73</v>
      </c>
      <c r="R7" s="18"/>
      <c r="S7" s="19"/>
      <c r="T7" s="10">
        <v>0.24</v>
      </c>
    </row>
    <row r="8" spans="1:20" ht="12.75">
      <c r="A8" s="13">
        <v>2.5</v>
      </c>
      <c r="B8" s="22">
        <f t="shared" si="0"/>
        <v>68.3</v>
      </c>
      <c r="C8" s="22">
        <f t="shared" si="1"/>
        <v>198</v>
      </c>
      <c r="D8" s="22">
        <f t="shared" si="2"/>
        <v>27.04</v>
      </c>
      <c r="E8" s="22">
        <f t="shared" si="3"/>
        <v>0</v>
      </c>
      <c r="F8" s="4">
        <v>40013.53511574074</v>
      </c>
      <c r="G8" s="5">
        <v>73.3</v>
      </c>
      <c r="H8" s="6">
        <v>68.3</v>
      </c>
      <c r="I8" s="7">
        <v>19.8</v>
      </c>
      <c r="J8" s="8">
        <v>2704</v>
      </c>
      <c r="K8" s="23">
        <v>1.12</v>
      </c>
      <c r="L8" s="14">
        <v>0.2415</v>
      </c>
      <c r="M8" s="16"/>
      <c r="N8" s="17"/>
      <c r="O8" s="24">
        <v>1713.1</v>
      </c>
      <c r="P8" s="9">
        <v>73.3</v>
      </c>
      <c r="R8" s="18"/>
      <c r="S8" s="19"/>
      <c r="T8" s="10">
        <v>0.23</v>
      </c>
    </row>
    <row r="9" spans="1:20" ht="12.75">
      <c r="A9" s="13">
        <v>3</v>
      </c>
      <c r="B9" s="22">
        <f t="shared" si="0"/>
        <v>68.4</v>
      </c>
      <c r="C9" s="22">
        <f t="shared" si="1"/>
        <v>194</v>
      </c>
      <c r="D9" s="22">
        <f t="shared" si="2"/>
        <v>32.35</v>
      </c>
      <c r="E9" s="22">
        <f t="shared" si="3"/>
        <v>0</v>
      </c>
      <c r="F9" s="4">
        <v>40013.535462962966</v>
      </c>
      <c r="G9" s="5">
        <v>72.4</v>
      </c>
      <c r="H9" s="6">
        <v>68.4</v>
      </c>
      <c r="I9" s="7">
        <v>19.4</v>
      </c>
      <c r="J9" s="8">
        <v>3235</v>
      </c>
      <c r="K9" s="23">
        <v>1.55</v>
      </c>
      <c r="L9" s="14">
        <v>0.2082</v>
      </c>
      <c r="M9" s="16"/>
      <c r="N9" s="17"/>
      <c r="O9" s="24">
        <v>1206.6</v>
      </c>
      <c r="P9" s="9">
        <v>72.4</v>
      </c>
      <c r="R9" s="18"/>
      <c r="S9" s="19"/>
      <c r="T9" s="10">
        <v>0.21</v>
      </c>
    </row>
    <row r="10" spans="1:20" ht="12.75">
      <c r="A10" s="13">
        <v>3.5</v>
      </c>
      <c r="B10" s="22">
        <f t="shared" si="0"/>
        <v>69.3</v>
      </c>
      <c r="C10" s="22">
        <f t="shared" si="1"/>
        <v>185</v>
      </c>
      <c r="D10" s="22">
        <f t="shared" si="2"/>
        <v>47.34</v>
      </c>
      <c r="E10" s="22">
        <f t="shared" si="3"/>
        <v>0</v>
      </c>
      <c r="F10" s="4">
        <v>40013.53581018518</v>
      </c>
      <c r="G10" s="5">
        <v>72.8</v>
      </c>
      <c r="H10" s="6">
        <v>69.3</v>
      </c>
      <c r="I10" s="7">
        <v>18.5</v>
      </c>
      <c r="J10" s="8">
        <v>4734</v>
      </c>
      <c r="K10" s="23">
        <v>2.42</v>
      </c>
      <c r="L10" s="14">
        <v>0.1955</v>
      </c>
      <c r="M10" s="16"/>
      <c r="N10" s="17"/>
      <c r="O10" s="24">
        <v>738.3</v>
      </c>
      <c r="P10" s="9">
        <v>72.8</v>
      </c>
      <c r="R10" s="18"/>
      <c r="S10" s="19"/>
      <c r="T10" s="10">
        <v>0.19</v>
      </c>
    </row>
    <row r="11" spans="1:20" ht="12.75">
      <c r="A11" s="13">
        <v>4</v>
      </c>
      <c r="B11" s="22">
        <f t="shared" si="0"/>
        <v>68.3</v>
      </c>
      <c r="C11" s="22">
        <f t="shared" si="1"/>
        <v>181</v>
      </c>
      <c r="D11" s="22">
        <f t="shared" si="2"/>
        <v>60</v>
      </c>
      <c r="E11" s="22">
        <f t="shared" si="3"/>
        <v>0</v>
      </c>
      <c r="F11" s="4">
        <v>40013.536157407405</v>
      </c>
      <c r="G11" s="5">
        <v>72.5</v>
      </c>
      <c r="H11" s="6">
        <v>68.3</v>
      </c>
      <c r="I11" s="7">
        <v>18.1</v>
      </c>
      <c r="J11" s="8">
        <v>6000</v>
      </c>
      <c r="K11" s="23">
        <v>2.85</v>
      </c>
      <c r="L11" s="14">
        <v>0.2109</v>
      </c>
      <c r="M11" s="16"/>
      <c r="N11" s="17"/>
      <c r="O11" s="24">
        <v>613.4</v>
      </c>
      <c r="P11" s="9">
        <v>72.5</v>
      </c>
      <c r="R11" s="18"/>
      <c r="S11" s="19"/>
      <c r="T11" s="10">
        <v>0.18</v>
      </c>
    </row>
    <row r="12" spans="1:20" ht="12.75">
      <c r="A12" s="13">
        <v>4.5</v>
      </c>
      <c r="B12" s="22">
        <f t="shared" si="0"/>
        <v>68.3</v>
      </c>
      <c r="C12" s="22">
        <f t="shared" si="1"/>
        <v>175</v>
      </c>
      <c r="D12" s="22">
        <f t="shared" si="2"/>
        <v>60</v>
      </c>
      <c r="E12" s="22">
        <f t="shared" si="3"/>
        <v>0</v>
      </c>
      <c r="F12" s="4">
        <v>40013.53650462963</v>
      </c>
      <c r="G12" s="5">
        <v>72.7</v>
      </c>
      <c r="H12" s="6">
        <v>68.3</v>
      </c>
      <c r="I12" s="7">
        <v>17.5</v>
      </c>
      <c r="J12" s="8">
        <v>6000</v>
      </c>
      <c r="K12" s="23">
        <v>3.34</v>
      </c>
      <c r="L12" s="14">
        <v>0.1795</v>
      </c>
      <c r="M12" s="16"/>
      <c r="N12" s="17"/>
      <c r="O12" s="24">
        <v>507.3</v>
      </c>
      <c r="P12" s="9">
        <v>72.7</v>
      </c>
      <c r="R12" s="18"/>
      <c r="S12" s="19"/>
      <c r="T12" s="10">
        <v>0.16</v>
      </c>
    </row>
    <row r="13" spans="1:20" ht="12.75">
      <c r="A13" s="13">
        <v>5</v>
      </c>
      <c r="B13" s="22">
        <f t="shared" si="0"/>
        <v>68.3</v>
      </c>
      <c r="C13" s="22">
        <f t="shared" si="1"/>
        <v>174</v>
      </c>
      <c r="D13" s="22">
        <f t="shared" si="2"/>
        <v>65</v>
      </c>
      <c r="E13" s="22">
        <f t="shared" si="3"/>
        <v>0</v>
      </c>
      <c r="F13" s="4">
        <v>40013.53685185185</v>
      </c>
      <c r="G13" s="5">
        <v>71.7</v>
      </c>
      <c r="H13" s="6">
        <v>68.3</v>
      </c>
      <c r="I13" s="7">
        <v>17.4</v>
      </c>
      <c r="J13" s="8">
        <v>6500</v>
      </c>
      <c r="K13" s="23">
        <v>3.48</v>
      </c>
      <c r="L13" s="14">
        <v>0.1865</v>
      </c>
      <c r="M13" s="16"/>
      <c r="N13" s="17"/>
      <c r="O13" s="24">
        <v>482.6</v>
      </c>
      <c r="P13" s="9">
        <v>71.7</v>
      </c>
      <c r="R13" s="18"/>
      <c r="S13" s="19"/>
      <c r="T13" s="10">
        <v>0.14</v>
      </c>
    </row>
    <row r="14" spans="1:20" ht="12.75">
      <c r="A14" s="13">
        <v>5.5</v>
      </c>
      <c r="B14" s="22">
        <f t="shared" si="0"/>
        <v>81</v>
      </c>
      <c r="C14" s="22">
        <f t="shared" si="1"/>
        <v>175</v>
      </c>
      <c r="D14" s="22">
        <f t="shared" si="2"/>
        <v>65</v>
      </c>
      <c r="E14" s="22">
        <f t="shared" si="3"/>
        <v>84.4</v>
      </c>
      <c r="F14" s="4">
        <v>40013.537199074075</v>
      </c>
      <c r="G14" s="5">
        <v>72.1</v>
      </c>
      <c r="H14" s="6">
        <v>81</v>
      </c>
      <c r="I14" s="7">
        <v>17.5</v>
      </c>
      <c r="J14" s="8">
        <v>6500</v>
      </c>
      <c r="K14" s="23">
        <v>3.34</v>
      </c>
      <c r="L14" s="14">
        <v>0.1945</v>
      </c>
      <c r="M14" s="16">
        <v>84.4</v>
      </c>
      <c r="N14" s="17">
        <v>89.6</v>
      </c>
      <c r="O14" s="24">
        <v>507.3</v>
      </c>
      <c r="P14" s="9">
        <v>72.1</v>
      </c>
      <c r="R14" s="18"/>
      <c r="S14" s="19"/>
      <c r="T14" s="10">
        <v>0.12</v>
      </c>
    </row>
    <row r="15" spans="1:20" ht="12.75">
      <c r="A15" s="13">
        <v>6</v>
      </c>
      <c r="B15" s="22">
        <f t="shared" si="0"/>
        <v>157.7</v>
      </c>
      <c r="C15" s="22">
        <f t="shared" si="1"/>
        <v>155</v>
      </c>
      <c r="D15" s="22">
        <f t="shared" si="2"/>
        <v>75</v>
      </c>
      <c r="E15" s="22">
        <f t="shared" si="3"/>
        <v>82.7</v>
      </c>
      <c r="F15" s="4">
        <v>40013.5375462963</v>
      </c>
      <c r="G15" s="5">
        <v>72.1</v>
      </c>
      <c r="H15" s="6">
        <v>157.7</v>
      </c>
      <c r="I15" s="7">
        <v>15.5</v>
      </c>
      <c r="J15" s="8">
        <v>7500</v>
      </c>
      <c r="K15" s="23">
        <v>5.35</v>
      </c>
      <c r="L15" s="14">
        <v>0.1401</v>
      </c>
      <c r="M15" s="16">
        <v>82.7</v>
      </c>
      <c r="N15" s="17">
        <v>87.8</v>
      </c>
      <c r="O15" s="24">
        <v>279.1</v>
      </c>
      <c r="P15" s="9">
        <v>72.1</v>
      </c>
      <c r="R15" s="18"/>
      <c r="S15" s="19"/>
      <c r="T15" s="10">
        <v>0.12</v>
      </c>
    </row>
    <row r="16" spans="1:20" ht="12.75">
      <c r="A16" s="13">
        <v>6.5</v>
      </c>
      <c r="B16" s="22">
        <f t="shared" si="0"/>
        <v>220.8</v>
      </c>
      <c r="C16" s="22">
        <f t="shared" si="1"/>
        <v>103</v>
      </c>
      <c r="D16" s="22">
        <f t="shared" si="2"/>
        <v>4.38</v>
      </c>
      <c r="E16" s="22">
        <f t="shared" si="3"/>
        <v>89.2</v>
      </c>
      <c r="F16" s="4">
        <v>40013.53789351852</v>
      </c>
      <c r="G16" s="5">
        <v>71.2</v>
      </c>
      <c r="H16" s="6">
        <v>220.8</v>
      </c>
      <c r="I16" s="7">
        <v>10.3</v>
      </c>
      <c r="J16" s="8">
        <v>438</v>
      </c>
      <c r="K16" s="23">
        <v>10.3</v>
      </c>
      <c r="L16" s="14">
        <v>0.0043</v>
      </c>
      <c r="M16" s="16">
        <v>89.2</v>
      </c>
      <c r="N16" s="17">
        <v>94.7</v>
      </c>
      <c r="O16" s="24">
        <v>97.1</v>
      </c>
      <c r="P16" s="9">
        <v>71.2</v>
      </c>
      <c r="R16" s="18"/>
      <c r="S16" s="19"/>
      <c r="T16" s="10">
        <v>0.1</v>
      </c>
    </row>
    <row r="17" spans="1:20" ht="12.75">
      <c r="A17" s="13">
        <v>7</v>
      </c>
      <c r="B17" s="22">
        <f t="shared" si="0"/>
        <v>229.6</v>
      </c>
      <c r="C17" s="22">
        <f t="shared" si="1"/>
        <v>81</v>
      </c>
      <c r="D17" s="22">
        <f t="shared" si="2"/>
        <v>31.05</v>
      </c>
      <c r="E17" s="22">
        <f t="shared" si="3"/>
        <v>88.6</v>
      </c>
      <c r="F17" s="4">
        <v>40013.53824074074</v>
      </c>
      <c r="G17" s="5">
        <v>72.1</v>
      </c>
      <c r="H17" s="6">
        <v>229.6</v>
      </c>
      <c r="I17" s="7">
        <v>8.1</v>
      </c>
      <c r="J17" s="8">
        <v>3105</v>
      </c>
      <c r="K17" s="23">
        <v>12.5</v>
      </c>
      <c r="L17" s="14">
        <v>0.0248</v>
      </c>
      <c r="M17" s="16">
        <v>88.6</v>
      </c>
      <c r="N17" s="17">
        <v>94.1</v>
      </c>
      <c r="O17" s="24">
        <v>62.4</v>
      </c>
      <c r="P17" s="9">
        <v>72.1</v>
      </c>
      <c r="R17" s="18"/>
      <c r="S17" s="19"/>
      <c r="T17" s="10">
        <v>0.09</v>
      </c>
    </row>
    <row r="18" spans="1:20" ht="12.75">
      <c r="A18" s="13">
        <v>7.5</v>
      </c>
      <c r="B18" s="22">
        <f t="shared" si="0"/>
        <v>244.3</v>
      </c>
      <c r="C18" s="22">
        <f t="shared" si="1"/>
        <v>73</v>
      </c>
      <c r="D18" s="22">
        <f t="shared" si="2"/>
        <v>135</v>
      </c>
      <c r="E18" s="22">
        <f t="shared" si="3"/>
        <v>84.9</v>
      </c>
      <c r="F18" s="4">
        <v>40013.53858796296</v>
      </c>
      <c r="G18" s="5">
        <v>72.5</v>
      </c>
      <c r="H18" s="6">
        <v>244.3</v>
      </c>
      <c r="I18" s="7">
        <v>7.3</v>
      </c>
      <c r="J18" s="8">
        <v>13500</v>
      </c>
      <c r="K18" s="23">
        <v>13.24</v>
      </c>
      <c r="L18" s="14">
        <v>0.102</v>
      </c>
      <c r="M18" s="16">
        <v>84.9</v>
      </c>
      <c r="N18" s="17">
        <v>90.1</v>
      </c>
      <c r="O18" s="24">
        <v>53.3</v>
      </c>
      <c r="P18" s="9">
        <v>72.5</v>
      </c>
      <c r="R18" s="18"/>
      <c r="S18" s="19"/>
      <c r="T18" s="10">
        <v>0.09</v>
      </c>
    </row>
    <row r="19" spans="1:20" ht="12.75">
      <c r="A19" s="13">
        <v>8</v>
      </c>
      <c r="B19" s="22">
        <f t="shared" si="0"/>
        <v>260.7</v>
      </c>
      <c r="C19" s="22">
        <f t="shared" si="1"/>
        <v>78</v>
      </c>
      <c r="D19" s="22">
        <f t="shared" si="2"/>
        <v>55</v>
      </c>
      <c r="E19" s="22">
        <f t="shared" si="3"/>
        <v>87</v>
      </c>
      <c r="F19" s="4">
        <v>40013.538935185185</v>
      </c>
      <c r="G19" s="5">
        <v>72.2</v>
      </c>
      <c r="H19" s="6">
        <v>260.7</v>
      </c>
      <c r="I19" s="7">
        <v>7.8</v>
      </c>
      <c r="J19" s="8">
        <v>5500</v>
      </c>
      <c r="K19" s="23">
        <v>12.76</v>
      </c>
      <c r="L19" s="14">
        <v>0.0431</v>
      </c>
      <c r="M19" s="16">
        <v>87</v>
      </c>
      <c r="N19" s="17">
        <v>92.4</v>
      </c>
      <c r="O19" s="24">
        <v>59.1</v>
      </c>
      <c r="P19" s="9">
        <v>72.2</v>
      </c>
      <c r="R19" s="18"/>
      <c r="S19" s="19"/>
      <c r="T19" s="10">
        <v>0.09</v>
      </c>
    </row>
    <row r="20" spans="1:20" ht="12.75">
      <c r="A20" s="13">
        <v>8.5</v>
      </c>
      <c r="B20" s="22">
        <f t="shared" si="0"/>
        <v>242.4</v>
      </c>
      <c r="C20" s="22">
        <f t="shared" si="1"/>
        <v>81</v>
      </c>
      <c r="D20" s="22">
        <f t="shared" si="2"/>
        <v>50</v>
      </c>
      <c r="E20" s="22">
        <f t="shared" si="3"/>
        <v>87.5</v>
      </c>
      <c r="F20" s="4">
        <v>40013.53928240741</v>
      </c>
      <c r="G20" s="5">
        <v>72.3</v>
      </c>
      <c r="H20" s="6">
        <v>242.4</v>
      </c>
      <c r="I20" s="7">
        <v>8.1</v>
      </c>
      <c r="J20" s="8">
        <v>5000</v>
      </c>
      <c r="K20" s="23">
        <v>12.46</v>
      </c>
      <c r="L20" s="14">
        <v>0.0401</v>
      </c>
      <c r="M20" s="16">
        <v>87.5</v>
      </c>
      <c r="N20" s="17">
        <v>93</v>
      </c>
      <c r="O20" s="24">
        <v>62.9</v>
      </c>
      <c r="P20" s="9">
        <v>72.3</v>
      </c>
      <c r="R20" s="18"/>
      <c r="S20" s="19"/>
      <c r="T20" s="10">
        <v>0.08</v>
      </c>
    </row>
    <row r="21" spans="1:20" ht="12.75">
      <c r="A21" s="13">
        <v>9</v>
      </c>
      <c r="B21" s="22">
        <f t="shared" si="0"/>
        <v>217</v>
      </c>
      <c r="C21" s="22">
        <f t="shared" si="1"/>
        <v>87</v>
      </c>
      <c r="D21" s="22">
        <f t="shared" si="2"/>
        <v>120</v>
      </c>
      <c r="E21" s="22">
        <f t="shared" si="3"/>
        <v>85.2</v>
      </c>
      <c r="F21" s="4">
        <v>40013.53962962963</v>
      </c>
      <c r="G21" s="5">
        <v>72</v>
      </c>
      <c r="H21" s="6">
        <v>217</v>
      </c>
      <c r="I21" s="7">
        <v>8.7</v>
      </c>
      <c r="J21" s="8">
        <v>12000</v>
      </c>
      <c r="K21" s="23">
        <v>11.88</v>
      </c>
      <c r="L21" s="14">
        <v>0.101</v>
      </c>
      <c r="M21" s="16">
        <v>85.2</v>
      </c>
      <c r="N21" s="17">
        <v>90.5</v>
      </c>
      <c r="O21" s="24">
        <v>70.9</v>
      </c>
      <c r="P21" s="9">
        <v>72</v>
      </c>
      <c r="R21" s="18"/>
      <c r="S21" s="19"/>
      <c r="T21" s="10">
        <v>0.07</v>
      </c>
    </row>
    <row r="22" spans="1:20" ht="12.75">
      <c r="A22" s="13">
        <v>9.5</v>
      </c>
      <c r="B22" s="22">
        <f aca="true" t="shared" si="4" ref="B22:B85">FT</f>
        <v>209.1</v>
      </c>
      <c r="C22" s="22">
        <f aca="true" t="shared" si="5" ref="C22:C85">Oxy*10</f>
        <v>85</v>
      </c>
      <c r="D22" s="22">
        <f aca="true" t="shared" si="6" ref="D22:D85">CO/100</f>
        <v>150</v>
      </c>
      <c r="E22" s="22">
        <f aca="true" t="shared" si="7" ref="E22:E85">Effg</f>
        <v>84.4</v>
      </c>
      <c r="F22" s="4">
        <v>40013.539976851855</v>
      </c>
      <c r="G22" s="5">
        <v>72.3</v>
      </c>
      <c r="H22" s="6">
        <v>209.1</v>
      </c>
      <c r="I22" s="7">
        <v>8.5</v>
      </c>
      <c r="J22" s="8">
        <v>15000</v>
      </c>
      <c r="K22" s="23">
        <v>12.06</v>
      </c>
      <c r="L22" s="14">
        <v>0.1244</v>
      </c>
      <c r="M22" s="16">
        <v>84.4</v>
      </c>
      <c r="N22" s="17">
        <v>89.7</v>
      </c>
      <c r="O22" s="24">
        <v>68.4</v>
      </c>
      <c r="P22" s="9">
        <v>72.3</v>
      </c>
      <c r="R22" s="18"/>
      <c r="S22" s="19"/>
      <c r="T22" s="10">
        <v>0.06</v>
      </c>
    </row>
    <row r="23" spans="1:20" ht="12.75">
      <c r="A23" s="13">
        <v>10</v>
      </c>
      <c r="B23" s="22">
        <f t="shared" si="4"/>
        <v>202.7</v>
      </c>
      <c r="C23" s="22">
        <f t="shared" si="5"/>
        <v>83</v>
      </c>
      <c r="D23" s="22">
        <f t="shared" si="6"/>
        <v>160</v>
      </c>
      <c r="E23" s="22">
        <f t="shared" si="7"/>
        <v>84.4</v>
      </c>
      <c r="F23" s="4">
        <v>40013.54032407407</v>
      </c>
      <c r="G23" s="5">
        <v>72</v>
      </c>
      <c r="H23" s="6">
        <v>202.7</v>
      </c>
      <c r="I23" s="7">
        <v>8.3</v>
      </c>
      <c r="J23" s="8">
        <v>16000</v>
      </c>
      <c r="K23" s="23">
        <v>12.29</v>
      </c>
      <c r="L23" s="14">
        <v>0.1301</v>
      </c>
      <c r="M23" s="16">
        <v>84.4</v>
      </c>
      <c r="N23" s="17">
        <v>89.6</v>
      </c>
      <c r="O23" s="24">
        <v>65.1</v>
      </c>
      <c r="P23" s="9">
        <v>72</v>
      </c>
      <c r="R23" s="18"/>
      <c r="S23" s="19"/>
      <c r="T23" s="10">
        <v>0.07</v>
      </c>
    </row>
    <row r="24" spans="1:20" ht="12.75">
      <c r="A24" s="13">
        <v>10.5</v>
      </c>
      <c r="B24" s="22">
        <f t="shared" si="4"/>
        <v>198.7</v>
      </c>
      <c r="C24" s="22">
        <f t="shared" si="5"/>
        <v>84</v>
      </c>
      <c r="D24" s="22">
        <f t="shared" si="6"/>
        <v>145</v>
      </c>
      <c r="E24" s="22">
        <f t="shared" si="7"/>
        <v>85</v>
      </c>
      <c r="F24" s="4">
        <v>40013.540671296294</v>
      </c>
      <c r="G24" s="5">
        <v>73.1</v>
      </c>
      <c r="H24" s="6">
        <v>198.7</v>
      </c>
      <c r="I24" s="7">
        <v>8.4</v>
      </c>
      <c r="J24" s="8">
        <v>14500</v>
      </c>
      <c r="K24" s="23">
        <v>12.21</v>
      </c>
      <c r="L24" s="14">
        <v>0.1187</v>
      </c>
      <c r="M24" s="16">
        <v>85</v>
      </c>
      <c r="N24" s="17">
        <v>90.3</v>
      </c>
      <c r="O24" s="24">
        <v>66.2</v>
      </c>
      <c r="P24" s="9">
        <v>73.1</v>
      </c>
      <c r="R24" s="18"/>
      <c r="S24" s="19"/>
      <c r="T24" s="10">
        <v>0.06</v>
      </c>
    </row>
    <row r="25" spans="1:20" ht="12.75">
      <c r="A25" s="13">
        <v>11</v>
      </c>
      <c r="B25" s="22">
        <f t="shared" si="4"/>
        <v>194.6</v>
      </c>
      <c r="C25" s="22">
        <f t="shared" si="5"/>
        <v>83</v>
      </c>
      <c r="D25" s="22">
        <f t="shared" si="6"/>
        <v>120</v>
      </c>
      <c r="E25" s="22">
        <f t="shared" si="7"/>
        <v>86</v>
      </c>
      <c r="F25" s="4">
        <v>40013.54101851852</v>
      </c>
      <c r="G25" s="5">
        <v>73</v>
      </c>
      <c r="H25" s="6">
        <v>194.6</v>
      </c>
      <c r="I25" s="7">
        <v>8.3</v>
      </c>
      <c r="J25" s="8">
        <v>12000</v>
      </c>
      <c r="K25" s="23">
        <v>12.27</v>
      </c>
      <c r="L25" s="14">
        <v>0.0978</v>
      </c>
      <c r="M25" s="16">
        <v>86</v>
      </c>
      <c r="N25" s="17">
        <v>91.3</v>
      </c>
      <c r="O25" s="24">
        <v>65.5</v>
      </c>
      <c r="P25" s="9">
        <v>73</v>
      </c>
      <c r="R25" s="18"/>
      <c r="S25" s="19"/>
      <c r="T25" s="10">
        <v>0.06</v>
      </c>
    </row>
    <row r="26" spans="1:20" ht="12.75">
      <c r="A26" s="13">
        <v>11.5</v>
      </c>
      <c r="B26" s="22">
        <f t="shared" si="4"/>
        <v>213.4</v>
      </c>
      <c r="C26" s="22">
        <f t="shared" si="5"/>
        <v>82</v>
      </c>
      <c r="D26" s="22">
        <f t="shared" si="6"/>
        <v>95</v>
      </c>
      <c r="E26" s="22">
        <f t="shared" si="7"/>
        <v>86.5</v>
      </c>
      <c r="F26" s="4">
        <v>40013.54136574074</v>
      </c>
      <c r="G26" s="5">
        <v>72.8</v>
      </c>
      <c r="H26" s="6">
        <v>213.4</v>
      </c>
      <c r="I26" s="7">
        <v>8.2</v>
      </c>
      <c r="J26" s="8">
        <v>9500</v>
      </c>
      <c r="K26" s="23">
        <v>12.38</v>
      </c>
      <c r="L26" s="14">
        <v>0.0768</v>
      </c>
      <c r="M26" s="16">
        <v>86.5</v>
      </c>
      <c r="N26" s="17">
        <v>91.9</v>
      </c>
      <c r="O26" s="24">
        <v>64</v>
      </c>
      <c r="P26" s="9">
        <v>72.8</v>
      </c>
      <c r="R26" s="18"/>
      <c r="S26" s="19"/>
      <c r="T26" s="10">
        <v>0.06</v>
      </c>
    </row>
    <row r="27" spans="1:20" ht="12.75">
      <c r="A27" s="13">
        <v>12</v>
      </c>
      <c r="B27" s="22">
        <f t="shared" si="4"/>
        <v>225.1</v>
      </c>
      <c r="C27" s="22">
        <f t="shared" si="5"/>
        <v>84</v>
      </c>
      <c r="D27" s="22">
        <f t="shared" si="6"/>
        <v>65</v>
      </c>
      <c r="E27" s="22">
        <f t="shared" si="7"/>
        <v>87.3</v>
      </c>
      <c r="F27" s="4">
        <v>40013.541712962964</v>
      </c>
      <c r="G27" s="5">
        <v>72.9</v>
      </c>
      <c r="H27" s="6">
        <v>225.1</v>
      </c>
      <c r="I27" s="7">
        <v>8.4</v>
      </c>
      <c r="J27" s="8">
        <v>6500</v>
      </c>
      <c r="K27" s="23">
        <v>12.19</v>
      </c>
      <c r="L27" s="14">
        <v>0.0533</v>
      </c>
      <c r="M27" s="16">
        <v>87.3</v>
      </c>
      <c r="N27" s="17">
        <v>92.7</v>
      </c>
      <c r="O27" s="24">
        <v>66.6</v>
      </c>
      <c r="P27" s="9">
        <v>72.9</v>
      </c>
      <c r="R27" s="18"/>
      <c r="S27" s="19"/>
      <c r="T27" s="10">
        <v>0.57</v>
      </c>
    </row>
    <row r="28" spans="1:20" ht="12.75">
      <c r="A28" s="13">
        <v>12.5</v>
      </c>
      <c r="B28" s="22">
        <f t="shared" si="4"/>
        <v>230.8</v>
      </c>
      <c r="C28" s="22">
        <f t="shared" si="5"/>
        <v>85</v>
      </c>
      <c r="D28" s="22">
        <f t="shared" si="6"/>
        <v>50</v>
      </c>
      <c r="E28" s="22">
        <f t="shared" si="7"/>
        <v>87.7</v>
      </c>
      <c r="F28" s="4">
        <v>40013.54206018519</v>
      </c>
      <c r="G28" s="5">
        <v>73.4</v>
      </c>
      <c r="H28" s="6">
        <v>230.8</v>
      </c>
      <c r="I28" s="7">
        <v>8.5</v>
      </c>
      <c r="J28" s="8">
        <v>5000</v>
      </c>
      <c r="K28" s="23">
        <v>12.09</v>
      </c>
      <c r="L28" s="14">
        <v>0.0414</v>
      </c>
      <c r="M28" s="16">
        <v>87.7</v>
      </c>
      <c r="N28" s="17">
        <v>93.1</v>
      </c>
      <c r="O28" s="24">
        <v>67.9</v>
      </c>
      <c r="P28" s="9">
        <v>73.4</v>
      </c>
      <c r="R28" s="18"/>
      <c r="S28" s="19"/>
      <c r="T28" s="10">
        <v>0.53</v>
      </c>
    </row>
    <row r="29" spans="1:20" ht="12.75">
      <c r="A29" s="13">
        <v>13</v>
      </c>
      <c r="B29" s="22">
        <f t="shared" si="4"/>
        <v>246.1</v>
      </c>
      <c r="C29" s="22">
        <f t="shared" si="5"/>
        <v>86</v>
      </c>
      <c r="D29" s="22">
        <f t="shared" si="6"/>
        <v>11.42</v>
      </c>
      <c r="E29" s="22">
        <f t="shared" si="7"/>
        <v>88.9</v>
      </c>
      <c r="F29" s="4">
        <v>40013.54240740741</v>
      </c>
      <c r="G29" s="5">
        <v>73.8</v>
      </c>
      <c r="H29" s="6">
        <v>246.1</v>
      </c>
      <c r="I29" s="7">
        <v>8.6</v>
      </c>
      <c r="J29" s="8">
        <v>1142</v>
      </c>
      <c r="K29" s="23">
        <v>11.98</v>
      </c>
      <c r="L29" s="14">
        <v>0.0095</v>
      </c>
      <c r="M29" s="16">
        <v>88.9</v>
      </c>
      <c r="N29" s="17">
        <v>94.4</v>
      </c>
      <c r="O29" s="24">
        <v>69.5</v>
      </c>
      <c r="P29" s="9">
        <v>73.8</v>
      </c>
      <c r="R29" s="18"/>
      <c r="S29" s="19"/>
      <c r="T29" s="10">
        <v>0.51</v>
      </c>
    </row>
    <row r="30" spans="1:20" ht="12.75">
      <c r="A30" s="13">
        <v>13.5</v>
      </c>
      <c r="B30" s="22">
        <f t="shared" si="4"/>
        <v>249.4</v>
      </c>
      <c r="C30" s="22">
        <f t="shared" si="5"/>
        <v>91</v>
      </c>
      <c r="D30" s="22">
        <f t="shared" si="6"/>
        <v>18.16</v>
      </c>
      <c r="E30" s="22">
        <f t="shared" si="7"/>
        <v>88.3</v>
      </c>
      <c r="F30" s="4">
        <v>40013.54275462963</v>
      </c>
      <c r="G30" s="5">
        <v>73.8</v>
      </c>
      <c r="H30" s="6">
        <v>249.4</v>
      </c>
      <c r="I30" s="7">
        <v>9.1</v>
      </c>
      <c r="J30" s="8">
        <v>1816</v>
      </c>
      <c r="K30" s="23">
        <v>11.54</v>
      </c>
      <c r="L30" s="14">
        <v>0.0157</v>
      </c>
      <c r="M30" s="16">
        <v>88.3</v>
      </c>
      <c r="N30" s="17">
        <v>93.8</v>
      </c>
      <c r="O30" s="24">
        <v>75.9</v>
      </c>
      <c r="P30" s="9">
        <v>73.8</v>
      </c>
      <c r="R30" s="18"/>
      <c r="S30" s="19"/>
      <c r="T30" s="10">
        <v>0.51</v>
      </c>
    </row>
    <row r="31" spans="1:20" ht="12.75">
      <c r="A31" s="13">
        <v>14</v>
      </c>
      <c r="B31" s="22">
        <f t="shared" si="4"/>
        <v>262.1</v>
      </c>
      <c r="C31" s="22">
        <f t="shared" si="5"/>
        <v>101</v>
      </c>
      <c r="D31" s="22">
        <f t="shared" si="6"/>
        <v>9.18</v>
      </c>
      <c r="E31" s="22">
        <f t="shared" si="7"/>
        <v>88</v>
      </c>
      <c r="F31" s="4">
        <v>40013.54310185185</v>
      </c>
      <c r="G31" s="5">
        <v>73.8</v>
      </c>
      <c r="H31" s="6">
        <v>262.1</v>
      </c>
      <c r="I31" s="7">
        <v>10.1</v>
      </c>
      <c r="J31" s="8">
        <v>918</v>
      </c>
      <c r="K31" s="23">
        <v>10.55</v>
      </c>
      <c r="L31" s="14">
        <v>0.0087</v>
      </c>
      <c r="M31" s="16">
        <v>88</v>
      </c>
      <c r="N31" s="17">
        <v>93.4</v>
      </c>
      <c r="O31" s="24">
        <v>92.4</v>
      </c>
      <c r="P31" s="9">
        <v>73.8</v>
      </c>
      <c r="R31" s="18"/>
      <c r="S31" s="19"/>
      <c r="T31" s="10">
        <v>0.51</v>
      </c>
    </row>
    <row r="32" spans="1:20" ht="12.75">
      <c r="A32" s="13">
        <v>14.5</v>
      </c>
      <c r="B32" s="22">
        <f t="shared" si="4"/>
        <v>269.6</v>
      </c>
      <c r="C32" s="22">
        <f t="shared" si="5"/>
        <v>97</v>
      </c>
      <c r="D32" s="22">
        <f t="shared" si="6"/>
        <v>9.02</v>
      </c>
      <c r="E32" s="22">
        <f t="shared" si="7"/>
        <v>87.9</v>
      </c>
      <c r="F32" s="4">
        <v>40013.54344907407</v>
      </c>
      <c r="G32" s="5">
        <v>74.1</v>
      </c>
      <c r="H32" s="6">
        <v>269.6</v>
      </c>
      <c r="I32" s="7">
        <v>9.7</v>
      </c>
      <c r="J32" s="8">
        <v>902</v>
      </c>
      <c r="K32" s="23">
        <v>10.92</v>
      </c>
      <c r="L32" s="14">
        <v>0.0083</v>
      </c>
      <c r="M32" s="16">
        <v>87.9</v>
      </c>
      <c r="N32" s="17">
        <v>93.4</v>
      </c>
      <c r="O32" s="24">
        <v>86</v>
      </c>
      <c r="P32" s="9">
        <v>74.1</v>
      </c>
      <c r="R32" s="18"/>
      <c r="S32" s="19"/>
      <c r="T32" s="10">
        <v>0.52</v>
      </c>
    </row>
    <row r="33" spans="1:20" ht="12.75">
      <c r="A33" s="13">
        <v>15</v>
      </c>
      <c r="B33" s="22">
        <f t="shared" si="4"/>
        <v>279.2</v>
      </c>
      <c r="C33" s="22">
        <f t="shared" si="5"/>
        <v>102</v>
      </c>
      <c r="D33" s="22">
        <f t="shared" si="6"/>
        <v>5.84</v>
      </c>
      <c r="E33" s="22">
        <f t="shared" si="7"/>
        <v>87.6</v>
      </c>
      <c r="F33" s="4">
        <v>40013.5437962963</v>
      </c>
      <c r="G33" s="5">
        <v>73.8</v>
      </c>
      <c r="H33" s="6">
        <v>279.2</v>
      </c>
      <c r="I33" s="7">
        <v>10.2</v>
      </c>
      <c r="J33" s="8">
        <v>584</v>
      </c>
      <c r="K33" s="23">
        <v>10.43</v>
      </c>
      <c r="L33" s="14">
        <v>0.0056</v>
      </c>
      <c r="M33" s="16">
        <v>87.6</v>
      </c>
      <c r="N33" s="17">
        <v>93</v>
      </c>
      <c r="O33" s="24">
        <v>94.6</v>
      </c>
      <c r="P33" s="9">
        <v>73.8</v>
      </c>
      <c r="R33" s="18"/>
      <c r="S33" s="19"/>
      <c r="T33" s="10">
        <v>0.52</v>
      </c>
    </row>
    <row r="34" spans="1:20" ht="12.75">
      <c r="A34" s="13">
        <v>15.5</v>
      </c>
      <c r="B34" s="22">
        <f t="shared" si="4"/>
        <v>278</v>
      </c>
      <c r="C34" s="22">
        <f t="shared" si="5"/>
        <v>112</v>
      </c>
      <c r="D34" s="22">
        <f t="shared" si="6"/>
        <v>5.27</v>
      </c>
      <c r="E34" s="22">
        <f t="shared" si="7"/>
        <v>87.1</v>
      </c>
      <c r="F34" s="4">
        <v>40013.54414351852</v>
      </c>
      <c r="G34" s="5">
        <v>74.1</v>
      </c>
      <c r="H34" s="6">
        <v>278</v>
      </c>
      <c r="I34" s="7">
        <v>11.2</v>
      </c>
      <c r="J34" s="8">
        <v>527</v>
      </c>
      <c r="K34" s="23">
        <v>9.51</v>
      </c>
      <c r="L34" s="14">
        <v>0.0055</v>
      </c>
      <c r="M34" s="16">
        <v>87.1</v>
      </c>
      <c r="N34" s="17">
        <v>92.5</v>
      </c>
      <c r="O34" s="24">
        <v>113.4</v>
      </c>
      <c r="P34" s="9">
        <v>74.1</v>
      </c>
      <c r="R34" s="18"/>
      <c r="S34" s="19"/>
      <c r="T34" s="10">
        <v>0.52</v>
      </c>
    </row>
    <row r="35" spans="1:20" ht="12.75">
      <c r="A35" s="13">
        <v>16</v>
      </c>
      <c r="B35" s="22">
        <f t="shared" si="4"/>
        <v>282.7</v>
      </c>
      <c r="C35" s="22">
        <f t="shared" si="5"/>
        <v>114</v>
      </c>
      <c r="D35" s="22">
        <f t="shared" si="6"/>
        <v>5.23</v>
      </c>
      <c r="E35" s="22">
        <f t="shared" si="7"/>
        <v>86.8</v>
      </c>
      <c r="F35" s="4">
        <v>40013.544490740744</v>
      </c>
      <c r="G35" s="5">
        <v>72.9</v>
      </c>
      <c r="H35" s="6">
        <v>282.7</v>
      </c>
      <c r="I35" s="7">
        <v>11.4</v>
      </c>
      <c r="J35" s="8">
        <v>523</v>
      </c>
      <c r="K35" s="23">
        <v>9.27</v>
      </c>
      <c r="L35" s="14">
        <v>0.0056</v>
      </c>
      <c r="M35" s="16">
        <v>86.8</v>
      </c>
      <c r="N35" s="17">
        <v>92.2</v>
      </c>
      <c r="O35" s="24">
        <v>119</v>
      </c>
      <c r="P35" s="9">
        <v>72.9</v>
      </c>
      <c r="R35" s="18"/>
      <c r="S35" s="19"/>
      <c r="T35" s="10">
        <v>0.52</v>
      </c>
    </row>
    <row r="36" spans="1:20" ht="12.75">
      <c r="A36" s="13">
        <v>16.5</v>
      </c>
      <c r="B36" s="22">
        <f t="shared" si="4"/>
        <v>281.4</v>
      </c>
      <c r="C36" s="22">
        <f t="shared" si="5"/>
        <v>121</v>
      </c>
      <c r="D36" s="22">
        <f t="shared" si="6"/>
        <v>5.53</v>
      </c>
      <c r="E36" s="22">
        <f t="shared" si="7"/>
        <v>86.3</v>
      </c>
      <c r="F36" s="4">
        <v>40013.54483796296</v>
      </c>
      <c r="G36" s="5">
        <v>74.1</v>
      </c>
      <c r="H36" s="6">
        <v>281.4</v>
      </c>
      <c r="I36" s="7">
        <v>12.1</v>
      </c>
      <c r="J36" s="8">
        <v>553</v>
      </c>
      <c r="K36" s="23">
        <v>8.59</v>
      </c>
      <c r="L36" s="14">
        <v>0.0064</v>
      </c>
      <c r="M36" s="16">
        <v>86.3</v>
      </c>
      <c r="N36" s="17">
        <v>91.7</v>
      </c>
      <c r="O36" s="24">
        <v>136.3</v>
      </c>
      <c r="P36" s="9">
        <v>74.1</v>
      </c>
      <c r="R36" s="18"/>
      <c r="S36" s="19"/>
      <c r="T36" s="10">
        <v>0.52</v>
      </c>
    </row>
    <row r="37" spans="1:20" ht="12.75">
      <c r="A37" s="13">
        <v>17</v>
      </c>
      <c r="B37" s="22">
        <f t="shared" si="4"/>
        <v>278.4</v>
      </c>
      <c r="C37" s="22">
        <f t="shared" si="5"/>
        <v>121</v>
      </c>
      <c r="D37" s="22">
        <f t="shared" si="6"/>
        <v>4.5</v>
      </c>
      <c r="E37" s="22">
        <f t="shared" si="7"/>
        <v>86.5</v>
      </c>
      <c r="F37" s="4">
        <v>40013.54518518518</v>
      </c>
      <c r="G37" s="5">
        <v>74</v>
      </c>
      <c r="H37" s="6">
        <v>278.4</v>
      </c>
      <c r="I37" s="7">
        <v>12.1</v>
      </c>
      <c r="J37" s="8">
        <v>450</v>
      </c>
      <c r="K37" s="23">
        <v>8.58</v>
      </c>
      <c r="L37" s="14">
        <v>0.0052</v>
      </c>
      <c r="M37" s="16">
        <v>86.5</v>
      </c>
      <c r="N37" s="17">
        <v>91.9</v>
      </c>
      <c r="O37" s="24">
        <v>136.7</v>
      </c>
      <c r="P37" s="9">
        <v>74</v>
      </c>
      <c r="R37" s="18"/>
      <c r="S37" s="19"/>
      <c r="T37" s="10">
        <v>0.53</v>
      </c>
    </row>
    <row r="38" spans="1:20" ht="12.75">
      <c r="A38" s="13">
        <v>17.5</v>
      </c>
      <c r="B38" s="22">
        <f t="shared" si="4"/>
        <v>272.6</v>
      </c>
      <c r="C38" s="22">
        <f t="shared" si="5"/>
        <v>125</v>
      </c>
      <c r="D38" s="22">
        <f t="shared" si="6"/>
        <v>5.87</v>
      </c>
      <c r="E38" s="22">
        <f t="shared" si="7"/>
        <v>86.3</v>
      </c>
      <c r="F38" s="4">
        <v>40013.54553240741</v>
      </c>
      <c r="G38" s="5">
        <v>73.8</v>
      </c>
      <c r="H38" s="6">
        <v>272.6</v>
      </c>
      <c r="I38" s="7">
        <v>12.5</v>
      </c>
      <c r="J38" s="8">
        <v>587</v>
      </c>
      <c r="K38" s="23">
        <v>8.17</v>
      </c>
      <c r="L38" s="14">
        <v>0.0072</v>
      </c>
      <c r="M38" s="16">
        <v>86.3</v>
      </c>
      <c r="N38" s="17">
        <v>91.6</v>
      </c>
      <c r="O38" s="24">
        <v>148.5</v>
      </c>
      <c r="P38" s="9">
        <v>73.8</v>
      </c>
      <c r="R38" s="18"/>
      <c r="S38" s="19"/>
      <c r="T38" s="10">
        <v>0.53</v>
      </c>
    </row>
    <row r="39" spans="1:20" ht="12.75">
      <c r="A39" s="13">
        <v>18</v>
      </c>
      <c r="B39" s="22">
        <f t="shared" si="4"/>
        <v>271.1</v>
      </c>
      <c r="C39" s="22">
        <f t="shared" si="5"/>
        <v>132</v>
      </c>
      <c r="D39" s="22">
        <f t="shared" si="6"/>
        <v>11.74</v>
      </c>
      <c r="E39" s="22">
        <f t="shared" si="7"/>
        <v>85.4</v>
      </c>
      <c r="F39" s="4">
        <v>40013.54587962963</v>
      </c>
      <c r="G39" s="5">
        <v>74.3</v>
      </c>
      <c r="H39" s="6">
        <v>271.1</v>
      </c>
      <c r="I39" s="7">
        <v>13.2</v>
      </c>
      <c r="J39" s="8">
        <v>1174</v>
      </c>
      <c r="K39" s="23">
        <v>7.52</v>
      </c>
      <c r="L39" s="14">
        <v>0.0156</v>
      </c>
      <c r="M39" s="16">
        <v>85.4</v>
      </c>
      <c r="N39" s="17">
        <v>90.6</v>
      </c>
      <c r="O39" s="24">
        <v>170.1</v>
      </c>
      <c r="P39" s="9">
        <v>74.3</v>
      </c>
      <c r="R39" s="18"/>
      <c r="S39" s="19"/>
      <c r="T39" s="10">
        <v>0.54</v>
      </c>
    </row>
    <row r="40" spans="1:20" ht="12.75">
      <c r="A40" s="13">
        <v>18.5</v>
      </c>
      <c r="B40" s="22">
        <f t="shared" si="4"/>
        <v>264.9</v>
      </c>
      <c r="C40" s="22">
        <f t="shared" si="5"/>
        <v>140</v>
      </c>
      <c r="D40" s="22">
        <f t="shared" si="6"/>
        <v>20.09</v>
      </c>
      <c r="E40" s="22">
        <f t="shared" si="7"/>
        <v>84.2</v>
      </c>
      <c r="F40" s="4">
        <v>40013.54622685185</v>
      </c>
      <c r="G40" s="5">
        <v>74.6</v>
      </c>
      <c r="H40" s="6">
        <v>264.9</v>
      </c>
      <c r="I40" s="7">
        <v>14</v>
      </c>
      <c r="J40" s="8">
        <v>2009</v>
      </c>
      <c r="K40" s="23">
        <v>6.8</v>
      </c>
      <c r="L40" s="14">
        <v>0.0295</v>
      </c>
      <c r="M40" s="16">
        <v>84.2</v>
      </c>
      <c r="N40" s="17">
        <v>89.4</v>
      </c>
      <c r="O40" s="24">
        <v>198.3</v>
      </c>
      <c r="P40" s="9">
        <v>74.6</v>
      </c>
      <c r="R40" s="18"/>
      <c r="S40" s="19"/>
      <c r="T40" s="10">
        <v>0.53</v>
      </c>
    </row>
    <row r="41" spans="1:20" ht="12.75">
      <c r="A41" s="13">
        <v>19</v>
      </c>
      <c r="B41" s="22">
        <f t="shared" si="4"/>
        <v>276</v>
      </c>
      <c r="C41" s="22">
        <f t="shared" si="5"/>
        <v>135</v>
      </c>
      <c r="D41" s="22">
        <f t="shared" si="6"/>
        <v>18.6</v>
      </c>
      <c r="E41" s="22">
        <f t="shared" si="7"/>
        <v>84.3</v>
      </c>
      <c r="F41" s="4">
        <v>40013.54657407408</v>
      </c>
      <c r="G41" s="5">
        <v>74.2</v>
      </c>
      <c r="H41" s="6">
        <v>276</v>
      </c>
      <c r="I41" s="7">
        <v>13.5</v>
      </c>
      <c r="J41" s="8">
        <v>1860</v>
      </c>
      <c r="K41" s="23">
        <v>7.21</v>
      </c>
      <c r="L41" s="14">
        <v>0.0258</v>
      </c>
      <c r="M41" s="16">
        <v>84.3</v>
      </c>
      <c r="N41" s="17">
        <v>89.6</v>
      </c>
      <c r="O41" s="24">
        <v>181.4</v>
      </c>
      <c r="P41" s="9">
        <v>74.2</v>
      </c>
      <c r="R41" s="18"/>
      <c r="S41" s="19"/>
      <c r="T41" s="10">
        <v>0.53</v>
      </c>
    </row>
    <row r="42" spans="1:20" ht="12.75">
      <c r="A42" s="13">
        <v>19.5</v>
      </c>
      <c r="B42" s="22">
        <f t="shared" si="4"/>
        <v>277.3</v>
      </c>
      <c r="C42" s="22">
        <f t="shared" si="5"/>
        <v>127</v>
      </c>
      <c r="D42" s="22">
        <f t="shared" si="6"/>
        <v>14.15</v>
      </c>
      <c r="E42" s="22">
        <f t="shared" si="7"/>
        <v>85.5</v>
      </c>
      <c r="F42" s="4">
        <v>40013.5469212963</v>
      </c>
      <c r="G42" s="5">
        <v>74</v>
      </c>
      <c r="H42" s="6">
        <v>277.3</v>
      </c>
      <c r="I42" s="7">
        <v>12.7</v>
      </c>
      <c r="J42" s="8">
        <v>1415</v>
      </c>
      <c r="K42" s="23">
        <v>8.03</v>
      </c>
      <c r="L42" s="14">
        <v>0.0176</v>
      </c>
      <c r="M42" s="16">
        <v>85.5</v>
      </c>
      <c r="N42" s="17">
        <v>90.8</v>
      </c>
      <c r="O42" s="24">
        <v>152.7</v>
      </c>
      <c r="P42" s="9">
        <v>74</v>
      </c>
      <c r="R42" s="18"/>
      <c r="S42" s="19"/>
      <c r="T42" s="10">
        <v>0.53</v>
      </c>
    </row>
    <row r="43" spans="1:20" ht="12.75">
      <c r="A43" s="13">
        <v>20</v>
      </c>
      <c r="B43" s="22">
        <f t="shared" si="4"/>
        <v>275</v>
      </c>
      <c r="C43" s="22">
        <f t="shared" si="5"/>
        <v>130</v>
      </c>
      <c r="D43" s="22">
        <f t="shared" si="6"/>
        <v>15.14</v>
      </c>
      <c r="E43" s="22">
        <f t="shared" si="7"/>
        <v>85.2</v>
      </c>
      <c r="F43" s="4">
        <v>40013.547268518516</v>
      </c>
      <c r="G43" s="5">
        <v>73.7</v>
      </c>
      <c r="H43" s="6">
        <v>275</v>
      </c>
      <c r="I43" s="7">
        <v>13</v>
      </c>
      <c r="J43" s="8">
        <v>1514</v>
      </c>
      <c r="K43" s="23">
        <v>7.72</v>
      </c>
      <c r="L43" s="14">
        <v>0.0196</v>
      </c>
      <c r="M43" s="16">
        <v>85.2</v>
      </c>
      <c r="N43" s="17">
        <v>90.4</v>
      </c>
      <c r="O43" s="24">
        <v>162.8</v>
      </c>
      <c r="P43" s="9">
        <v>73.7</v>
      </c>
      <c r="R43" s="18"/>
      <c r="S43" s="19"/>
      <c r="T43" s="10">
        <v>0.54</v>
      </c>
    </row>
    <row r="44" spans="1:20" ht="12.75">
      <c r="A44" s="13">
        <v>20.5</v>
      </c>
      <c r="B44" s="22">
        <f t="shared" si="4"/>
        <v>268.1</v>
      </c>
      <c r="C44" s="22">
        <f t="shared" si="5"/>
        <v>136</v>
      </c>
      <c r="D44" s="22">
        <f t="shared" si="6"/>
        <v>22.75</v>
      </c>
      <c r="E44" s="22">
        <f t="shared" si="7"/>
        <v>84.3</v>
      </c>
      <c r="F44" s="4">
        <v>40013.54761574074</v>
      </c>
      <c r="G44" s="5">
        <v>73.8</v>
      </c>
      <c r="H44" s="6">
        <v>268.1</v>
      </c>
      <c r="I44" s="7">
        <v>13.6</v>
      </c>
      <c r="J44" s="8">
        <v>2275</v>
      </c>
      <c r="K44" s="23">
        <v>7.13</v>
      </c>
      <c r="L44" s="14">
        <v>0.0319</v>
      </c>
      <c r="M44" s="16">
        <v>84.3</v>
      </c>
      <c r="N44" s="17">
        <v>89.5</v>
      </c>
      <c r="O44" s="24">
        <v>184.6</v>
      </c>
      <c r="P44" s="9">
        <v>73.8</v>
      </c>
      <c r="R44" s="18"/>
      <c r="S44" s="19"/>
      <c r="T44" s="10">
        <v>0.54</v>
      </c>
    </row>
    <row r="45" spans="1:20" ht="12.75">
      <c r="A45" s="13">
        <v>21</v>
      </c>
      <c r="B45" s="22">
        <f t="shared" si="4"/>
        <v>241.2</v>
      </c>
      <c r="C45" s="22">
        <f t="shared" si="5"/>
        <v>141</v>
      </c>
      <c r="D45" s="22">
        <f t="shared" si="6"/>
        <v>23.56</v>
      </c>
      <c r="E45" s="22">
        <f t="shared" si="7"/>
        <v>84.7</v>
      </c>
      <c r="F45" s="4">
        <v>40013.54796296296</v>
      </c>
      <c r="G45" s="5">
        <v>73.4</v>
      </c>
      <c r="H45" s="6">
        <v>241.2</v>
      </c>
      <c r="I45" s="7">
        <v>14.1</v>
      </c>
      <c r="J45" s="8">
        <v>2356</v>
      </c>
      <c r="K45" s="23">
        <v>6.63</v>
      </c>
      <c r="L45" s="14">
        <v>0.0356</v>
      </c>
      <c r="M45" s="16">
        <v>84.7</v>
      </c>
      <c r="N45" s="17">
        <v>89.9</v>
      </c>
      <c r="O45" s="24">
        <v>206.4</v>
      </c>
      <c r="P45" s="9">
        <v>73.4</v>
      </c>
      <c r="R45" s="18"/>
      <c r="S45" s="19"/>
      <c r="T45" s="10">
        <v>0.53</v>
      </c>
    </row>
    <row r="46" spans="1:20" ht="12.75">
      <c r="A46" s="13">
        <v>21.5</v>
      </c>
      <c r="B46" s="22">
        <f t="shared" si="4"/>
        <v>213.9</v>
      </c>
      <c r="C46" s="22">
        <f t="shared" si="5"/>
        <v>139</v>
      </c>
      <c r="D46" s="22">
        <f t="shared" si="6"/>
        <v>15.22</v>
      </c>
      <c r="E46" s="22">
        <f t="shared" si="7"/>
        <v>86.7</v>
      </c>
      <c r="F46" s="4">
        <v>40013.548310185186</v>
      </c>
      <c r="G46" s="5">
        <v>73.7</v>
      </c>
      <c r="H46" s="6">
        <v>213.9</v>
      </c>
      <c r="I46" s="7">
        <v>13.9</v>
      </c>
      <c r="J46" s="8">
        <v>1522</v>
      </c>
      <c r="K46" s="23">
        <v>6.86</v>
      </c>
      <c r="L46" s="14">
        <v>0.0222</v>
      </c>
      <c r="M46" s="16">
        <v>86.7</v>
      </c>
      <c r="N46" s="17">
        <v>92.1</v>
      </c>
      <c r="O46" s="24">
        <v>195.7</v>
      </c>
      <c r="P46" s="9">
        <v>73.7</v>
      </c>
      <c r="R46" s="18"/>
      <c r="S46" s="19"/>
      <c r="T46" s="10">
        <v>0.54</v>
      </c>
    </row>
    <row r="47" spans="1:20" ht="12.75">
      <c r="A47" s="13">
        <v>22</v>
      </c>
      <c r="B47" s="22">
        <f t="shared" si="4"/>
        <v>196</v>
      </c>
      <c r="C47" s="22">
        <f t="shared" si="5"/>
        <v>143</v>
      </c>
      <c r="D47" s="22">
        <f t="shared" si="6"/>
        <v>19.18</v>
      </c>
      <c r="E47" s="22">
        <f t="shared" si="7"/>
        <v>86.8</v>
      </c>
      <c r="F47" s="4">
        <v>40013.54865740741</v>
      </c>
      <c r="G47" s="5">
        <v>73.8</v>
      </c>
      <c r="H47" s="6">
        <v>196</v>
      </c>
      <c r="I47" s="7">
        <v>14.3</v>
      </c>
      <c r="J47" s="8">
        <v>1918</v>
      </c>
      <c r="K47" s="23">
        <v>6.44</v>
      </c>
      <c r="L47" s="14">
        <v>0.0298</v>
      </c>
      <c r="M47" s="16">
        <v>86.8</v>
      </c>
      <c r="N47" s="17">
        <v>92.2</v>
      </c>
      <c r="O47" s="24">
        <v>215.3</v>
      </c>
      <c r="P47" s="9">
        <v>73.8</v>
      </c>
      <c r="R47" s="18"/>
      <c r="S47" s="19"/>
      <c r="T47" s="10">
        <v>0.55</v>
      </c>
    </row>
    <row r="48" spans="1:20" ht="12.75">
      <c r="A48" s="13">
        <v>22.5</v>
      </c>
      <c r="B48" s="22">
        <f t="shared" si="4"/>
        <v>186.9</v>
      </c>
      <c r="C48" s="22">
        <f t="shared" si="5"/>
        <v>147</v>
      </c>
      <c r="D48" s="22">
        <f t="shared" si="6"/>
        <v>24.69</v>
      </c>
      <c r="E48" s="22">
        <f t="shared" si="7"/>
        <v>86.4</v>
      </c>
      <c r="F48" s="4">
        <v>40013.54900462963</v>
      </c>
      <c r="G48" s="5">
        <v>73.4</v>
      </c>
      <c r="H48" s="6">
        <v>186.9</v>
      </c>
      <c r="I48" s="7">
        <v>14.7</v>
      </c>
      <c r="J48" s="8">
        <v>2469</v>
      </c>
      <c r="K48" s="23">
        <v>6.09</v>
      </c>
      <c r="L48" s="14">
        <v>0.0405</v>
      </c>
      <c r="M48" s="16">
        <v>86.4</v>
      </c>
      <c r="N48" s="17">
        <v>91.7</v>
      </c>
      <c r="O48" s="24">
        <v>233.1</v>
      </c>
      <c r="P48" s="9">
        <v>73.4</v>
      </c>
      <c r="R48" s="18"/>
      <c r="S48" s="19"/>
      <c r="T48" s="10">
        <v>0.55</v>
      </c>
    </row>
    <row r="49" spans="1:20" ht="12.75">
      <c r="A49" s="13">
        <v>23</v>
      </c>
      <c r="B49" s="22">
        <f t="shared" si="4"/>
        <v>173.9</v>
      </c>
      <c r="C49" s="22">
        <f t="shared" si="5"/>
        <v>151</v>
      </c>
      <c r="D49" s="22">
        <f t="shared" si="6"/>
        <v>38.79</v>
      </c>
      <c r="E49" s="22">
        <f t="shared" si="7"/>
        <v>85.3</v>
      </c>
      <c r="F49" s="4">
        <v>40013.54935185185</v>
      </c>
      <c r="G49" s="5">
        <v>72.7</v>
      </c>
      <c r="H49" s="6">
        <v>173.9</v>
      </c>
      <c r="I49" s="7">
        <v>15.1</v>
      </c>
      <c r="J49" s="8">
        <v>3879</v>
      </c>
      <c r="K49" s="23">
        <v>5.67</v>
      </c>
      <c r="L49" s="14">
        <v>0.0684</v>
      </c>
      <c r="M49" s="16">
        <v>85.3</v>
      </c>
      <c r="N49" s="17">
        <v>90.6</v>
      </c>
      <c r="O49" s="24">
        <v>258</v>
      </c>
      <c r="P49" s="9">
        <v>72.7</v>
      </c>
      <c r="R49" s="18"/>
      <c r="S49" s="19"/>
      <c r="T49" s="10">
        <v>0.55</v>
      </c>
    </row>
    <row r="50" spans="1:20" ht="12.75">
      <c r="A50" s="13">
        <v>23.5</v>
      </c>
      <c r="B50" s="22">
        <f t="shared" si="4"/>
        <v>180.1</v>
      </c>
      <c r="C50" s="22">
        <f t="shared" si="5"/>
        <v>156</v>
      </c>
      <c r="D50" s="22">
        <f t="shared" si="6"/>
        <v>50.8</v>
      </c>
      <c r="E50" s="22">
        <f t="shared" si="7"/>
        <v>83.3</v>
      </c>
      <c r="F50" s="4">
        <v>40013.54969907407</v>
      </c>
      <c r="G50" s="5">
        <v>73.2</v>
      </c>
      <c r="H50" s="6">
        <v>180.1</v>
      </c>
      <c r="I50" s="7">
        <v>15.6</v>
      </c>
      <c r="J50" s="8">
        <v>5080</v>
      </c>
      <c r="K50" s="23">
        <v>5.27</v>
      </c>
      <c r="L50" s="14">
        <v>0.0965</v>
      </c>
      <c r="M50" s="16">
        <v>83.3</v>
      </c>
      <c r="N50" s="17">
        <v>88.5</v>
      </c>
      <c r="O50" s="24">
        <v>285.6</v>
      </c>
      <c r="P50" s="9">
        <v>73.2</v>
      </c>
      <c r="R50" s="18"/>
      <c r="S50" s="19"/>
      <c r="T50" s="10">
        <v>0.55</v>
      </c>
    </row>
    <row r="51" spans="1:20" ht="12.75">
      <c r="A51" s="13">
        <v>24</v>
      </c>
      <c r="B51" s="22">
        <f t="shared" si="4"/>
        <v>191.8</v>
      </c>
      <c r="C51" s="22">
        <f t="shared" si="5"/>
        <v>162</v>
      </c>
      <c r="D51" s="22">
        <f t="shared" si="6"/>
        <v>55</v>
      </c>
      <c r="E51" s="22">
        <f t="shared" si="7"/>
        <v>80.8</v>
      </c>
      <c r="F51" s="4">
        <v>40013.550046296295</v>
      </c>
      <c r="G51" s="5">
        <v>73.2</v>
      </c>
      <c r="H51" s="6">
        <v>191.8</v>
      </c>
      <c r="I51" s="7">
        <v>16.2</v>
      </c>
      <c r="J51" s="8">
        <v>5500</v>
      </c>
      <c r="K51" s="23">
        <v>4.6</v>
      </c>
      <c r="L51" s="14">
        <v>0.1196</v>
      </c>
      <c r="M51" s="16">
        <v>80.8</v>
      </c>
      <c r="N51" s="17">
        <v>85.8</v>
      </c>
      <c r="O51" s="24">
        <v>341.3</v>
      </c>
      <c r="P51" s="9">
        <v>73.2</v>
      </c>
      <c r="R51" s="18"/>
      <c r="S51" s="19"/>
      <c r="T51" s="10">
        <v>0.55</v>
      </c>
    </row>
    <row r="52" spans="1:20" ht="12.75">
      <c r="A52" s="13">
        <v>24.5</v>
      </c>
      <c r="B52" s="22">
        <f t="shared" si="4"/>
        <v>206.7</v>
      </c>
      <c r="C52" s="22">
        <f t="shared" si="5"/>
        <v>164</v>
      </c>
      <c r="D52" s="22">
        <f t="shared" si="6"/>
        <v>50</v>
      </c>
      <c r="E52" s="22">
        <f t="shared" si="7"/>
        <v>80</v>
      </c>
      <c r="F52" s="4">
        <v>40013.55039351852</v>
      </c>
      <c r="G52" s="5">
        <v>72.5</v>
      </c>
      <c r="H52" s="6">
        <v>206.7</v>
      </c>
      <c r="I52" s="7">
        <v>16.4</v>
      </c>
      <c r="J52" s="8">
        <v>5000</v>
      </c>
      <c r="K52" s="23">
        <v>4.48</v>
      </c>
      <c r="L52" s="14">
        <v>0.1117</v>
      </c>
      <c r="M52" s="16">
        <v>80</v>
      </c>
      <c r="N52" s="17">
        <v>85</v>
      </c>
      <c r="O52" s="24">
        <v>353.3</v>
      </c>
      <c r="P52" s="9">
        <v>72.5</v>
      </c>
      <c r="R52" s="18"/>
      <c r="S52" s="19"/>
      <c r="T52" s="10">
        <v>0.55</v>
      </c>
    </row>
    <row r="53" spans="1:20" ht="12.75">
      <c r="A53" s="13">
        <v>25</v>
      </c>
      <c r="B53" s="22">
        <f t="shared" si="4"/>
        <v>209.8</v>
      </c>
      <c r="C53" s="22">
        <f t="shared" si="5"/>
        <v>161</v>
      </c>
      <c r="D53" s="22">
        <f t="shared" si="6"/>
        <v>50</v>
      </c>
      <c r="E53" s="22">
        <f t="shared" si="7"/>
        <v>80.5</v>
      </c>
      <c r="F53" s="4">
        <v>40013.55074074074</v>
      </c>
      <c r="G53" s="5">
        <v>72.3</v>
      </c>
      <c r="H53" s="6">
        <v>209.8</v>
      </c>
      <c r="I53" s="7">
        <v>16.1</v>
      </c>
      <c r="J53" s="8">
        <v>5000</v>
      </c>
      <c r="K53" s="23">
        <v>4.72</v>
      </c>
      <c r="L53" s="14">
        <v>0.1059</v>
      </c>
      <c r="M53" s="16">
        <v>80.5</v>
      </c>
      <c r="N53" s="17">
        <v>85.5</v>
      </c>
      <c r="O53" s="24">
        <v>329.9</v>
      </c>
      <c r="P53" s="9">
        <v>72.3</v>
      </c>
      <c r="R53" s="18"/>
      <c r="S53" s="19"/>
      <c r="T53" s="10">
        <v>0.55</v>
      </c>
    </row>
    <row r="54" spans="1:20" ht="12.75">
      <c r="A54" s="13">
        <v>25.5</v>
      </c>
      <c r="B54" s="22">
        <f t="shared" si="4"/>
        <v>221.5</v>
      </c>
      <c r="C54" s="22">
        <f t="shared" si="5"/>
        <v>161</v>
      </c>
      <c r="D54" s="22">
        <f t="shared" si="6"/>
        <v>50</v>
      </c>
      <c r="E54" s="22">
        <f t="shared" si="7"/>
        <v>79.7</v>
      </c>
      <c r="F54" s="4">
        <v>40013.551087962966</v>
      </c>
      <c r="G54" s="5">
        <v>71.8</v>
      </c>
      <c r="H54" s="6">
        <v>221.5</v>
      </c>
      <c r="I54" s="7">
        <v>16.1</v>
      </c>
      <c r="J54" s="8">
        <v>5000</v>
      </c>
      <c r="K54" s="23">
        <v>4.7</v>
      </c>
      <c r="L54" s="14">
        <v>0.1065</v>
      </c>
      <c r="M54" s="16">
        <v>79.7</v>
      </c>
      <c r="N54" s="17">
        <v>84.6</v>
      </c>
      <c r="O54" s="24">
        <v>332.3</v>
      </c>
      <c r="P54" s="9">
        <v>71.8</v>
      </c>
      <c r="R54" s="18"/>
      <c r="S54" s="19"/>
      <c r="T54" s="10">
        <v>0.54</v>
      </c>
    </row>
    <row r="55" spans="1:20" ht="12.75">
      <c r="A55" s="13">
        <v>26</v>
      </c>
      <c r="B55" s="22">
        <f t="shared" si="4"/>
        <v>221.7</v>
      </c>
      <c r="C55" s="22">
        <f t="shared" si="5"/>
        <v>161</v>
      </c>
      <c r="D55" s="22">
        <f t="shared" si="6"/>
        <v>30.57</v>
      </c>
      <c r="E55" s="22">
        <f t="shared" si="7"/>
        <v>81.7</v>
      </c>
      <c r="F55" s="4">
        <v>40013.55143518518</v>
      </c>
      <c r="G55" s="5">
        <v>72.3</v>
      </c>
      <c r="H55" s="6">
        <v>221.7</v>
      </c>
      <c r="I55" s="7">
        <v>16.1</v>
      </c>
      <c r="J55" s="8">
        <v>3057</v>
      </c>
      <c r="K55" s="23">
        <v>4.74</v>
      </c>
      <c r="L55" s="14">
        <v>0.0645</v>
      </c>
      <c r="M55" s="16">
        <v>81.7</v>
      </c>
      <c r="N55" s="17">
        <v>86.7</v>
      </c>
      <c r="O55" s="24">
        <v>328</v>
      </c>
      <c r="P55" s="9">
        <v>72.3</v>
      </c>
      <c r="R55" s="18"/>
      <c r="S55" s="19"/>
      <c r="T55" s="10">
        <v>0.54</v>
      </c>
    </row>
    <row r="56" spans="1:20" ht="12.75">
      <c r="A56" s="13">
        <v>26.5</v>
      </c>
      <c r="B56" s="22">
        <f t="shared" si="4"/>
        <v>228.2</v>
      </c>
      <c r="C56" s="22">
        <f t="shared" si="5"/>
        <v>163</v>
      </c>
      <c r="D56" s="22">
        <f t="shared" si="6"/>
        <v>34.38</v>
      </c>
      <c r="E56" s="22">
        <f t="shared" si="7"/>
        <v>80.5</v>
      </c>
      <c r="F56" s="4">
        <v>40013.551782407405</v>
      </c>
      <c r="G56" s="5">
        <v>72.2</v>
      </c>
      <c r="H56" s="6">
        <v>228.2</v>
      </c>
      <c r="I56" s="7">
        <v>16.3</v>
      </c>
      <c r="J56" s="8">
        <v>3438</v>
      </c>
      <c r="K56" s="23">
        <v>4.59</v>
      </c>
      <c r="L56" s="14">
        <v>0.0749</v>
      </c>
      <c r="M56" s="16">
        <v>80.5</v>
      </c>
      <c r="N56" s="17">
        <v>85.5</v>
      </c>
      <c r="O56" s="24">
        <v>342.5</v>
      </c>
      <c r="P56" s="9">
        <v>72.2</v>
      </c>
      <c r="R56" s="18"/>
      <c r="S56" s="19"/>
      <c r="T56" s="10">
        <v>0.54</v>
      </c>
    </row>
    <row r="57" spans="1:20" ht="12.75">
      <c r="A57" s="13">
        <v>27</v>
      </c>
      <c r="B57" s="22">
        <f t="shared" si="4"/>
        <v>222.5</v>
      </c>
      <c r="C57" s="22">
        <f t="shared" si="5"/>
        <v>163</v>
      </c>
      <c r="D57" s="22">
        <f t="shared" si="6"/>
        <v>32.49</v>
      </c>
      <c r="E57" s="22">
        <f t="shared" si="7"/>
        <v>81</v>
      </c>
      <c r="F57" s="4">
        <v>40013.55212962963</v>
      </c>
      <c r="G57" s="5">
        <v>72.6</v>
      </c>
      <c r="H57" s="6">
        <v>222.5</v>
      </c>
      <c r="I57" s="7">
        <v>16.3</v>
      </c>
      <c r="J57" s="8">
        <v>3249</v>
      </c>
      <c r="K57" s="23">
        <v>4.55</v>
      </c>
      <c r="L57" s="14">
        <v>0.0715</v>
      </c>
      <c r="M57" s="16">
        <v>81</v>
      </c>
      <c r="N57" s="17">
        <v>86</v>
      </c>
      <c r="O57" s="24">
        <v>346.5</v>
      </c>
      <c r="P57" s="9">
        <v>72.6</v>
      </c>
      <c r="R57" s="18"/>
      <c r="S57" s="19"/>
      <c r="T57" s="10">
        <v>0.54</v>
      </c>
    </row>
    <row r="58" spans="1:20" ht="12.75">
      <c r="A58" s="13">
        <v>27.5</v>
      </c>
      <c r="B58" s="22">
        <f t="shared" si="4"/>
        <v>224.7</v>
      </c>
      <c r="C58" s="22">
        <f t="shared" si="5"/>
        <v>165</v>
      </c>
      <c r="D58" s="22">
        <f t="shared" si="6"/>
        <v>32.75</v>
      </c>
      <c r="E58" s="22">
        <f t="shared" si="7"/>
        <v>80.1</v>
      </c>
      <c r="F58" s="4">
        <v>40013.55247685185</v>
      </c>
      <c r="G58" s="5">
        <v>72.4</v>
      </c>
      <c r="H58" s="6">
        <v>224.7</v>
      </c>
      <c r="I58" s="7">
        <v>16.5</v>
      </c>
      <c r="J58" s="8">
        <v>3275</v>
      </c>
      <c r="K58" s="23">
        <v>4.31</v>
      </c>
      <c r="L58" s="14">
        <v>0.076</v>
      </c>
      <c r="M58" s="16">
        <v>80.1</v>
      </c>
      <c r="N58" s="17">
        <v>85.1</v>
      </c>
      <c r="O58" s="24">
        <v>370.9</v>
      </c>
      <c r="P58" s="9">
        <v>72.4</v>
      </c>
      <c r="R58" s="18"/>
      <c r="S58" s="19"/>
      <c r="T58" s="10">
        <v>0.54</v>
      </c>
    </row>
    <row r="59" spans="1:20" ht="12.75">
      <c r="A59" s="13">
        <v>28</v>
      </c>
      <c r="B59" s="22">
        <f t="shared" si="4"/>
        <v>226.9</v>
      </c>
      <c r="C59" s="22">
        <f t="shared" si="5"/>
        <v>167</v>
      </c>
      <c r="D59" s="22">
        <f t="shared" si="6"/>
        <v>31.67</v>
      </c>
      <c r="E59" s="22">
        <f t="shared" si="7"/>
        <v>79.6</v>
      </c>
      <c r="F59" s="4">
        <v>40013.552824074075</v>
      </c>
      <c r="G59" s="5">
        <v>72.5</v>
      </c>
      <c r="H59" s="6">
        <v>226.9</v>
      </c>
      <c r="I59" s="7">
        <v>16.7</v>
      </c>
      <c r="J59" s="8">
        <v>3167</v>
      </c>
      <c r="K59" s="23">
        <v>4.14</v>
      </c>
      <c r="L59" s="14">
        <v>0.0764</v>
      </c>
      <c r="M59" s="16">
        <v>79.6</v>
      </c>
      <c r="N59" s="17">
        <v>84.5</v>
      </c>
      <c r="O59" s="24">
        <v>389.8</v>
      </c>
      <c r="P59" s="9">
        <v>72.5</v>
      </c>
      <c r="R59" s="18"/>
      <c r="S59" s="19"/>
      <c r="T59" s="10">
        <v>0.54</v>
      </c>
    </row>
    <row r="60" spans="1:20" ht="12.75">
      <c r="A60" s="13">
        <v>28.5</v>
      </c>
      <c r="B60" s="22">
        <f t="shared" si="4"/>
        <v>229.4</v>
      </c>
      <c r="C60" s="22">
        <f t="shared" si="5"/>
        <v>168</v>
      </c>
      <c r="D60" s="22">
        <f t="shared" si="6"/>
        <v>31.41</v>
      </c>
      <c r="E60" s="22">
        <f t="shared" si="7"/>
        <v>79.1</v>
      </c>
      <c r="F60" s="4">
        <v>40013.5531712963</v>
      </c>
      <c r="G60" s="5">
        <v>71.1</v>
      </c>
      <c r="H60" s="6">
        <v>229.4</v>
      </c>
      <c r="I60" s="7">
        <v>16.8</v>
      </c>
      <c r="J60" s="8">
        <v>3141</v>
      </c>
      <c r="K60" s="23">
        <v>4.08</v>
      </c>
      <c r="L60" s="14">
        <v>0.077</v>
      </c>
      <c r="M60" s="16">
        <v>79.1</v>
      </c>
      <c r="N60" s="17">
        <v>84</v>
      </c>
      <c r="O60" s="24">
        <v>397.5</v>
      </c>
      <c r="P60" s="9">
        <v>71.1</v>
      </c>
      <c r="R60" s="18"/>
      <c r="S60" s="19"/>
      <c r="T60" s="10">
        <v>0.54</v>
      </c>
    </row>
    <row r="61" spans="1:20" ht="12.75">
      <c r="A61" s="13">
        <v>29</v>
      </c>
      <c r="B61" s="22">
        <f t="shared" si="4"/>
        <v>230</v>
      </c>
      <c r="C61" s="22">
        <f t="shared" si="5"/>
        <v>167</v>
      </c>
      <c r="D61" s="22">
        <f t="shared" si="6"/>
        <v>28.05</v>
      </c>
      <c r="E61" s="22">
        <f t="shared" si="7"/>
        <v>79.8</v>
      </c>
      <c r="F61" s="4">
        <v>40013.55351851852</v>
      </c>
      <c r="G61" s="5">
        <v>71.6</v>
      </c>
      <c r="H61" s="6">
        <v>230</v>
      </c>
      <c r="I61" s="7">
        <v>16.7</v>
      </c>
      <c r="J61" s="8">
        <v>2805</v>
      </c>
      <c r="K61" s="23">
        <v>4.17</v>
      </c>
      <c r="L61" s="14">
        <v>0.0673</v>
      </c>
      <c r="M61" s="16">
        <v>79.8</v>
      </c>
      <c r="N61" s="17">
        <v>84.7</v>
      </c>
      <c r="O61" s="24">
        <v>387</v>
      </c>
      <c r="P61" s="9">
        <v>71.6</v>
      </c>
      <c r="R61" s="18"/>
      <c r="S61" s="19"/>
      <c r="T61" s="10">
        <v>0.55</v>
      </c>
    </row>
    <row r="62" spans="1:20" ht="12.75">
      <c r="A62" s="13">
        <v>29.5</v>
      </c>
      <c r="B62" s="22">
        <f t="shared" si="4"/>
        <v>225.3</v>
      </c>
      <c r="C62" s="22">
        <f t="shared" si="5"/>
        <v>168</v>
      </c>
      <c r="D62" s="22">
        <f t="shared" si="6"/>
        <v>26.85</v>
      </c>
      <c r="E62" s="22">
        <f t="shared" si="7"/>
        <v>79.9</v>
      </c>
      <c r="F62" s="4">
        <v>40013.55386574074</v>
      </c>
      <c r="G62" s="5">
        <v>71.5</v>
      </c>
      <c r="H62" s="6">
        <v>225.3</v>
      </c>
      <c r="I62" s="7">
        <v>16.8</v>
      </c>
      <c r="J62" s="8">
        <v>2685</v>
      </c>
      <c r="K62" s="23">
        <v>4.08</v>
      </c>
      <c r="L62" s="14">
        <v>0.0658</v>
      </c>
      <c r="M62" s="16">
        <v>79.9</v>
      </c>
      <c r="N62" s="17">
        <v>84.9</v>
      </c>
      <c r="O62" s="24">
        <v>397.4</v>
      </c>
      <c r="P62" s="9">
        <v>71.5</v>
      </c>
      <c r="R62" s="18"/>
      <c r="S62" s="19"/>
      <c r="T62" s="10">
        <v>0.54</v>
      </c>
    </row>
    <row r="63" spans="1:20" ht="12.75">
      <c r="A63" s="13">
        <v>30</v>
      </c>
      <c r="B63" s="22">
        <f t="shared" si="4"/>
        <v>229.9</v>
      </c>
      <c r="C63" s="22">
        <f t="shared" si="5"/>
        <v>167</v>
      </c>
      <c r="D63" s="22">
        <f t="shared" si="6"/>
        <v>28.35</v>
      </c>
      <c r="E63" s="22">
        <f t="shared" si="7"/>
        <v>79.9</v>
      </c>
      <c r="F63" s="4">
        <v>40013.55421296296</v>
      </c>
      <c r="G63" s="5">
        <v>72.1</v>
      </c>
      <c r="H63" s="6">
        <v>229.9</v>
      </c>
      <c r="I63" s="7">
        <v>16.7</v>
      </c>
      <c r="J63" s="8">
        <v>2835</v>
      </c>
      <c r="K63" s="23">
        <v>4.2</v>
      </c>
      <c r="L63" s="14">
        <v>0.0675</v>
      </c>
      <c r="M63" s="16">
        <v>79.9</v>
      </c>
      <c r="N63" s="17">
        <v>84.8</v>
      </c>
      <c r="O63" s="24">
        <v>383.2</v>
      </c>
      <c r="P63" s="9">
        <v>72.1</v>
      </c>
      <c r="R63" s="18"/>
      <c r="S63" s="19"/>
      <c r="T63" s="10">
        <v>0.54</v>
      </c>
    </row>
    <row r="64" spans="1:20" ht="12.75">
      <c r="A64" s="13">
        <v>30.5</v>
      </c>
      <c r="B64" s="22">
        <f t="shared" si="4"/>
        <v>232.9</v>
      </c>
      <c r="C64" s="22">
        <f t="shared" si="5"/>
        <v>165</v>
      </c>
      <c r="D64" s="22">
        <f t="shared" si="6"/>
        <v>24.61</v>
      </c>
      <c r="E64" s="22">
        <f t="shared" si="7"/>
        <v>80.6</v>
      </c>
      <c r="F64" s="4">
        <v>40013.554560185185</v>
      </c>
      <c r="G64" s="5">
        <v>71.9</v>
      </c>
      <c r="H64" s="6">
        <v>232.9</v>
      </c>
      <c r="I64" s="7">
        <v>16.5</v>
      </c>
      <c r="J64" s="8">
        <v>2461</v>
      </c>
      <c r="K64" s="23">
        <v>4.36</v>
      </c>
      <c r="L64" s="14">
        <v>0.0565</v>
      </c>
      <c r="M64" s="16">
        <v>80.6</v>
      </c>
      <c r="N64" s="17">
        <v>85.6</v>
      </c>
      <c r="O64" s="24">
        <v>365.9</v>
      </c>
      <c r="P64" s="9">
        <v>71.9</v>
      </c>
      <c r="R64" s="18"/>
      <c r="S64" s="19"/>
      <c r="T64" s="10">
        <v>0.54</v>
      </c>
    </row>
    <row r="65" spans="1:20" ht="12.75">
      <c r="A65" s="13">
        <v>31</v>
      </c>
      <c r="B65" s="22">
        <f t="shared" si="4"/>
        <v>229.1</v>
      </c>
      <c r="C65" s="22">
        <f t="shared" si="5"/>
        <v>165</v>
      </c>
      <c r="D65" s="22">
        <f t="shared" si="6"/>
        <v>25.24</v>
      </c>
      <c r="E65" s="22">
        <f t="shared" si="7"/>
        <v>80.7</v>
      </c>
      <c r="F65" s="4">
        <v>40013.55490740741</v>
      </c>
      <c r="G65" s="5">
        <v>72.5</v>
      </c>
      <c r="H65" s="6">
        <v>229.1</v>
      </c>
      <c r="I65" s="7">
        <v>16.5</v>
      </c>
      <c r="J65" s="8">
        <v>2524</v>
      </c>
      <c r="K65" s="23">
        <v>4.32</v>
      </c>
      <c r="L65" s="14">
        <v>0.0585</v>
      </c>
      <c r="M65" s="16">
        <v>80.7</v>
      </c>
      <c r="N65" s="17">
        <v>85.7</v>
      </c>
      <c r="O65" s="24">
        <v>370.2</v>
      </c>
      <c r="P65" s="9">
        <v>72.5</v>
      </c>
      <c r="R65" s="18"/>
      <c r="S65" s="19"/>
      <c r="T65" s="10">
        <v>0.54</v>
      </c>
    </row>
    <row r="66" spans="1:20" ht="12.75">
      <c r="A66" s="13">
        <v>31.5</v>
      </c>
      <c r="B66" s="22">
        <f t="shared" si="4"/>
        <v>227.1</v>
      </c>
      <c r="C66" s="22">
        <f t="shared" si="5"/>
        <v>167</v>
      </c>
      <c r="D66" s="22">
        <f t="shared" si="6"/>
        <v>26.92</v>
      </c>
      <c r="E66" s="22">
        <f t="shared" si="7"/>
        <v>80.1</v>
      </c>
      <c r="F66" s="4">
        <v>40013.55525462963</v>
      </c>
      <c r="G66" s="5">
        <v>72.7</v>
      </c>
      <c r="H66" s="6">
        <v>227.1</v>
      </c>
      <c r="I66" s="7">
        <v>16.7</v>
      </c>
      <c r="J66" s="8">
        <v>2692</v>
      </c>
      <c r="K66" s="23">
        <v>4.16</v>
      </c>
      <c r="L66" s="14">
        <v>0.0648</v>
      </c>
      <c r="M66" s="16">
        <v>80.1</v>
      </c>
      <c r="N66" s="17">
        <v>85.1</v>
      </c>
      <c r="O66" s="24">
        <v>388.4</v>
      </c>
      <c r="P66" s="9">
        <v>72.7</v>
      </c>
      <c r="R66" s="18"/>
      <c r="S66" s="19"/>
      <c r="T66" s="10">
        <v>0.53</v>
      </c>
    </row>
    <row r="67" spans="1:20" ht="12.75">
      <c r="A67" s="13">
        <v>32</v>
      </c>
      <c r="B67" s="22">
        <f t="shared" si="4"/>
        <v>225</v>
      </c>
      <c r="C67" s="22">
        <f t="shared" si="5"/>
        <v>169</v>
      </c>
      <c r="D67" s="22">
        <f t="shared" si="6"/>
        <v>27.78</v>
      </c>
      <c r="E67" s="22">
        <f t="shared" si="7"/>
        <v>79.8</v>
      </c>
      <c r="F67" s="4">
        <v>40013.555601851855</v>
      </c>
      <c r="G67" s="5">
        <v>73.3</v>
      </c>
      <c r="H67" s="6">
        <v>225</v>
      </c>
      <c r="I67" s="7">
        <v>16.9</v>
      </c>
      <c r="J67" s="8">
        <v>2778</v>
      </c>
      <c r="K67" s="23">
        <v>4.01</v>
      </c>
      <c r="L67" s="14">
        <v>0.0693</v>
      </c>
      <c r="M67" s="16">
        <v>79.8</v>
      </c>
      <c r="N67" s="17">
        <v>84.7</v>
      </c>
      <c r="O67" s="24">
        <v>406.6</v>
      </c>
      <c r="P67" s="9">
        <v>73.3</v>
      </c>
      <c r="R67" s="18"/>
      <c r="S67" s="19"/>
      <c r="T67" s="10">
        <v>0.54</v>
      </c>
    </row>
    <row r="68" spans="1:20" ht="12.75">
      <c r="A68" s="13">
        <v>32.5</v>
      </c>
      <c r="B68" s="22">
        <f t="shared" si="4"/>
        <v>226</v>
      </c>
      <c r="C68" s="22">
        <f t="shared" si="5"/>
        <v>168</v>
      </c>
      <c r="D68" s="22">
        <f t="shared" si="6"/>
        <v>28.42</v>
      </c>
      <c r="E68" s="22">
        <f t="shared" si="7"/>
        <v>79.8</v>
      </c>
      <c r="F68" s="4">
        <v>40013.55594907407</v>
      </c>
      <c r="G68" s="5">
        <v>73.4</v>
      </c>
      <c r="H68" s="6">
        <v>226</v>
      </c>
      <c r="I68" s="7">
        <v>16.8</v>
      </c>
      <c r="J68" s="8">
        <v>2842</v>
      </c>
      <c r="K68" s="23">
        <v>4.06</v>
      </c>
      <c r="L68" s="14">
        <v>0.07</v>
      </c>
      <c r="M68" s="16">
        <v>79.8</v>
      </c>
      <c r="N68" s="17">
        <v>84.7</v>
      </c>
      <c r="O68" s="24">
        <v>400</v>
      </c>
      <c r="P68" s="9">
        <v>73.4</v>
      </c>
      <c r="R68" s="18"/>
      <c r="S68" s="19"/>
      <c r="T68" s="10">
        <v>0.53</v>
      </c>
    </row>
    <row r="69" spans="1:20" ht="12.75">
      <c r="A69" s="13">
        <v>33</v>
      </c>
      <c r="B69" s="22">
        <f t="shared" si="4"/>
        <v>222.9</v>
      </c>
      <c r="C69" s="22">
        <f t="shared" si="5"/>
        <v>168</v>
      </c>
      <c r="D69" s="22">
        <f t="shared" si="6"/>
        <v>27.51</v>
      </c>
      <c r="E69" s="22">
        <f t="shared" si="7"/>
        <v>80</v>
      </c>
      <c r="F69" s="4">
        <v>40013.556296296294</v>
      </c>
      <c r="G69" s="5">
        <v>73.3</v>
      </c>
      <c r="H69" s="6">
        <v>222.9</v>
      </c>
      <c r="I69" s="7">
        <v>16.8</v>
      </c>
      <c r="J69" s="8">
        <v>2751</v>
      </c>
      <c r="K69" s="23">
        <v>4.02</v>
      </c>
      <c r="L69" s="14">
        <v>0.0684</v>
      </c>
      <c r="M69" s="16">
        <v>80</v>
      </c>
      <c r="N69" s="17">
        <v>84.9</v>
      </c>
      <c r="O69" s="24">
        <v>404.8</v>
      </c>
      <c r="P69" s="9">
        <v>73.3</v>
      </c>
      <c r="R69" s="18"/>
      <c r="S69" s="19"/>
      <c r="T69" s="10">
        <v>0.54</v>
      </c>
    </row>
    <row r="70" spans="1:20" ht="12.75">
      <c r="A70" s="13">
        <v>33.5</v>
      </c>
      <c r="B70" s="22">
        <f t="shared" si="4"/>
        <v>220.7</v>
      </c>
      <c r="C70" s="22">
        <f t="shared" si="5"/>
        <v>169</v>
      </c>
      <c r="D70" s="22">
        <f t="shared" si="6"/>
        <v>27.98</v>
      </c>
      <c r="E70" s="22">
        <f t="shared" si="7"/>
        <v>80.1</v>
      </c>
      <c r="F70" s="4">
        <v>40013.55664351852</v>
      </c>
      <c r="G70" s="5">
        <v>73.7</v>
      </c>
      <c r="H70" s="6">
        <v>220.7</v>
      </c>
      <c r="I70" s="7">
        <v>16.9</v>
      </c>
      <c r="J70" s="8">
        <v>2798</v>
      </c>
      <c r="K70" s="23">
        <v>4</v>
      </c>
      <c r="L70" s="14">
        <v>0.0699</v>
      </c>
      <c r="M70" s="16">
        <v>80.1</v>
      </c>
      <c r="N70" s="17">
        <v>85</v>
      </c>
      <c r="O70" s="24">
        <v>406.9</v>
      </c>
      <c r="P70" s="9">
        <v>73.7</v>
      </c>
      <c r="R70" s="18"/>
      <c r="S70" s="19"/>
      <c r="T70" s="10">
        <v>0.53</v>
      </c>
    </row>
    <row r="71" spans="1:20" ht="12.75">
      <c r="A71" s="13">
        <v>34</v>
      </c>
      <c r="B71" s="22">
        <f t="shared" si="4"/>
        <v>221.7</v>
      </c>
      <c r="C71" s="22">
        <f t="shared" si="5"/>
        <v>169</v>
      </c>
      <c r="D71" s="22">
        <f t="shared" si="6"/>
        <v>27.71</v>
      </c>
      <c r="E71" s="22">
        <f t="shared" si="7"/>
        <v>79.9</v>
      </c>
      <c r="F71" s="4">
        <v>40013.55699074074</v>
      </c>
      <c r="G71" s="5">
        <v>73.7</v>
      </c>
      <c r="H71" s="6">
        <v>221.7</v>
      </c>
      <c r="I71" s="7">
        <v>16.9</v>
      </c>
      <c r="J71" s="8">
        <v>2771</v>
      </c>
      <c r="K71" s="23">
        <v>3.97</v>
      </c>
      <c r="L71" s="14">
        <v>0.0698</v>
      </c>
      <c r="M71" s="16">
        <v>79.9</v>
      </c>
      <c r="N71" s="17">
        <v>84.8</v>
      </c>
      <c r="O71" s="24">
        <v>411.5</v>
      </c>
      <c r="P71" s="9">
        <v>73.7</v>
      </c>
      <c r="R71" s="18"/>
      <c r="S71" s="19"/>
      <c r="T71" s="10">
        <v>0.53</v>
      </c>
    </row>
    <row r="72" spans="1:20" ht="12.75">
      <c r="A72" s="13">
        <v>34.5</v>
      </c>
      <c r="B72" s="22">
        <f t="shared" si="4"/>
        <v>221.1</v>
      </c>
      <c r="C72" s="22">
        <f t="shared" si="5"/>
        <v>170</v>
      </c>
      <c r="D72" s="22">
        <f t="shared" si="6"/>
        <v>26.26</v>
      </c>
      <c r="E72" s="22">
        <f t="shared" si="7"/>
        <v>79.7</v>
      </c>
      <c r="F72" s="4">
        <v>40013.557337962964</v>
      </c>
      <c r="G72" s="5">
        <v>73.4</v>
      </c>
      <c r="H72" s="6">
        <v>221.1</v>
      </c>
      <c r="I72" s="7">
        <v>17</v>
      </c>
      <c r="J72" s="8">
        <v>2626</v>
      </c>
      <c r="K72" s="23">
        <v>3.84</v>
      </c>
      <c r="L72" s="14">
        <v>0.0684</v>
      </c>
      <c r="M72" s="16">
        <v>79.7</v>
      </c>
      <c r="N72" s="17">
        <v>84.6</v>
      </c>
      <c r="O72" s="24">
        <v>428.6</v>
      </c>
      <c r="P72" s="9">
        <v>73.4</v>
      </c>
      <c r="R72" s="18"/>
      <c r="S72" s="19"/>
      <c r="T72" s="10">
        <v>0.53</v>
      </c>
    </row>
    <row r="73" spans="1:20" ht="12.75">
      <c r="A73" s="13">
        <v>35</v>
      </c>
      <c r="B73" s="22">
        <f t="shared" si="4"/>
        <v>220.1</v>
      </c>
      <c r="C73" s="22">
        <f t="shared" si="5"/>
        <v>172</v>
      </c>
      <c r="D73" s="22">
        <f t="shared" si="6"/>
        <v>26.64</v>
      </c>
      <c r="E73" s="22">
        <f t="shared" si="7"/>
        <v>79.1</v>
      </c>
      <c r="F73" s="4">
        <v>40013.55768518519</v>
      </c>
      <c r="G73" s="5">
        <v>73.5</v>
      </c>
      <c r="H73" s="6">
        <v>220.1</v>
      </c>
      <c r="I73" s="7">
        <v>17.2</v>
      </c>
      <c r="J73" s="8">
        <v>2664</v>
      </c>
      <c r="K73" s="23">
        <v>3.67</v>
      </c>
      <c r="L73" s="14">
        <v>0.0725</v>
      </c>
      <c r="M73" s="16">
        <v>79.1</v>
      </c>
      <c r="N73" s="17">
        <v>84</v>
      </c>
      <c r="O73" s="24">
        <v>452.7</v>
      </c>
      <c r="P73" s="9">
        <v>73.5</v>
      </c>
      <c r="R73" s="18"/>
      <c r="S73" s="19"/>
      <c r="T73" s="10">
        <v>0.52</v>
      </c>
    </row>
    <row r="74" spans="1:20" ht="12.75">
      <c r="A74" s="13">
        <v>35.5</v>
      </c>
      <c r="B74" s="22">
        <f t="shared" si="4"/>
        <v>214.7</v>
      </c>
      <c r="C74" s="22">
        <f t="shared" si="5"/>
        <v>175</v>
      </c>
      <c r="D74" s="22">
        <f t="shared" si="6"/>
        <v>27.38</v>
      </c>
      <c r="E74" s="22">
        <f t="shared" si="7"/>
        <v>78.5</v>
      </c>
      <c r="F74" s="4">
        <v>40013.55803240741</v>
      </c>
      <c r="G74" s="5">
        <v>73.9</v>
      </c>
      <c r="H74" s="6">
        <v>214.7</v>
      </c>
      <c r="I74" s="7">
        <v>17.5</v>
      </c>
      <c r="J74" s="8">
        <v>2738</v>
      </c>
      <c r="K74" s="23">
        <v>3.43</v>
      </c>
      <c r="L74" s="14">
        <v>0.0798</v>
      </c>
      <c r="M74" s="16">
        <v>78.5</v>
      </c>
      <c r="N74" s="17">
        <v>83.3</v>
      </c>
      <c r="O74" s="24">
        <v>491.9</v>
      </c>
      <c r="P74" s="9">
        <v>73.9</v>
      </c>
      <c r="R74" s="18"/>
      <c r="S74" s="19"/>
      <c r="T74" s="10">
        <v>0.52</v>
      </c>
    </row>
    <row r="75" spans="1:20" ht="12.75">
      <c r="A75" s="13">
        <v>36</v>
      </c>
      <c r="B75" s="22">
        <f t="shared" si="4"/>
        <v>215.4</v>
      </c>
      <c r="C75" s="22">
        <f t="shared" si="5"/>
        <v>174</v>
      </c>
      <c r="D75" s="22">
        <f t="shared" si="6"/>
        <v>28.26</v>
      </c>
      <c r="E75" s="22">
        <f t="shared" si="7"/>
        <v>78.4</v>
      </c>
      <c r="F75" s="4">
        <v>40013.55837962963</v>
      </c>
      <c r="G75" s="5">
        <v>74.1</v>
      </c>
      <c r="H75" s="6">
        <v>215.4</v>
      </c>
      <c r="I75" s="7">
        <v>17.4</v>
      </c>
      <c r="J75" s="8">
        <v>2826</v>
      </c>
      <c r="K75" s="23">
        <v>3.45</v>
      </c>
      <c r="L75" s="14">
        <v>0.0819</v>
      </c>
      <c r="M75" s="16">
        <v>78.4</v>
      </c>
      <c r="N75" s="17">
        <v>83.2</v>
      </c>
      <c r="O75" s="24">
        <v>488.5</v>
      </c>
      <c r="P75" s="9">
        <v>74.1</v>
      </c>
      <c r="R75" s="18"/>
      <c r="S75" s="19"/>
      <c r="T75" s="10">
        <v>0.52</v>
      </c>
    </row>
    <row r="76" spans="1:20" ht="12.75">
      <c r="A76" s="13">
        <v>36.5</v>
      </c>
      <c r="B76" s="22">
        <f t="shared" si="4"/>
        <v>211.4</v>
      </c>
      <c r="C76" s="22">
        <f t="shared" si="5"/>
        <v>175</v>
      </c>
      <c r="D76" s="22">
        <f t="shared" si="6"/>
        <v>28.35</v>
      </c>
      <c r="E76" s="22">
        <f t="shared" si="7"/>
        <v>78.5</v>
      </c>
      <c r="F76" s="4">
        <v>40013.55872685185</v>
      </c>
      <c r="G76" s="5">
        <v>73.9</v>
      </c>
      <c r="H76" s="6">
        <v>211.4</v>
      </c>
      <c r="I76" s="7">
        <v>17.5</v>
      </c>
      <c r="J76" s="8">
        <v>2835</v>
      </c>
      <c r="K76" s="23">
        <v>3.41</v>
      </c>
      <c r="L76" s="14">
        <v>0.0832</v>
      </c>
      <c r="M76" s="16">
        <v>78.5</v>
      </c>
      <c r="N76" s="17">
        <v>83.4</v>
      </c>
      <c r="O76" s="24">
        <v>495.4</v>
      </c>
      <c r="P76" s="9">
        <v>73.9</v>
      </c>
      <c r="R76" s="18"/>
      <c r="S76" s="19"/>
      <c r="T76" s="10">
        <v>0.52</v>
      </c>
    </row>
    <row r="77" spans="1:20" ht="12.75">
      <c r="A77" s="13">
        <v>37</v>
      </c>
      <c r="B77" s="22">
        <f t="shared" si="4"/>
        <v>216.4</v>
      </c>
      <c r="C77" s="22">
        <f t="shared" si="5"/>
        <v>176</v>
      </c>
      <c r="D77" s="22">
        <f t="shared" si="6"/>
        <v>28.11</v>
      </c>
      <c r="E77" s="22">
        <f t="shared" si="7"/>
        <v>77.6</v>
      </c>
      <c r="F77" s="4">
        <v>40013.55907407407</v>
      </c>
      <c r="G77" s="5">
        <v>74.3</v>
      </c>
      <c r="H77" s="6">
        <v>216.4</v>
      </c>
      <c r="I77" s="7">
        <v>17.6</v>
      </c>
      <c r="J77" s="8">
        <v>2811</v>
      </c>
      <c r="K77" s="23">
        <v>3.28</v>
      </c>
      <c r="L77" s="14">
        <v>0.0856</v>
      </c>
      <c r="M77" s="16">
        <v>77.6</v>
      </c>
      <c r="N77" s="17">
        <v>82.4</v>
      </c>
      <c r="O77" s="24">
        <v>518.2</v>
      </c>
      <c r="P77" s="9">
        <v>74.3</v>
      </c>
      <c r="R77" s="18"/>
      <c r="S77" s="19"/>
      <c r="T77" s="10">
        <v>0.53</v>
      </c>
    </row>
    <row r="78" spans="1:20" ht="12.75">
      <c r="A78" s="13">
        <v>37.5</v>
      </c>
      <c r="B78" s="22">
        <f t="shared" si="4"/>
        <v>215.2</v>
      </c>
      <c r="C78" s="22">
        <f t="shared" si="5"/>
        <v>175</v>
      </c>
      <c r="D78" s="22">
        <f t="shared" si="6"/>
        <v>29.84</v>
      </c>
      <c r="E78" s="22">
        <f t="shared" si="7"/>
        <v>77.9</v>
      </c>
      <c r="F78" s="4">
        <v>40013.5594212963</v>
      </c>
      <c r="G78" s="5">
        <v>74.8</v>
      </c>
      <c r="H78" s="6">
        <v>215.2</v>
      </c>
      <c r="I78" s="7">
        <v>17.5</v>
      </c>
      <c r="J78" s="8">
        <v>2984</v>
      </c>
      <c r="K78" s="23">
        <v>3.37</v>
      </c>
      <c r="L78" s="14">
        <v>0.0884</v>
      </c>
      <c r="M78" s="16">
        <v>77.9</v>
      </c>
      <c r="N78" s="17">
        <v>82.7</v>
      </c>
      <c r="O78" s="24">
        <v>501.7</v>
      </c>
      <c r="P78" s="9">
        <v>74.8</v>
      </c>
      <c r="R78" s="18"/>
      <c r="S78" s="19"/>
      <c r="T78" s="10">
        <v>0.52</v>
      </c>
    </row>
    <row r="79" spans="1:20" ht="12.75">
      <c r="A79" s="13">
        <v>38</v>
      </c>
      <c r="B79" s="22">
        <f t="shared" si="4"/>
        <v>214.4</v>
      </c>
      <c r="C79" s="22">
        <f t="shared" si="5"/>
        <v>172</v>
      </c>
      <c r="D79" s="22">
        <f t="shared" si="6"/>
        <v>31.13</v>
      </c>
      <c r="E79" s="22">
        <f t="shared" si="7"/>
        <v>78.8</v>
      </c>
      <c r="F79" s="4">
        <v>40013.55976851852</v>
      </c>
      <c r="G79" s="5">
        <v>74</v>
      </c>
      <c r="H79" s="6">
        <v>214.4</v>
      </c>
      <c r="I79" s="7">
        <v>17.2</v>
      </c>
      <c r="J79" s="8">
        <v>3113</v>
      </c>
      <c r="K79" s="23">
        <v>3.64</v>
      </c>
      <c r="L79" s="14">
        <v>0.0856</v>
      </c>
      <c r="M79" s="16">
        <v>78.8</v>
      </c>
      <c r="N79" s="17">
        <v>83.7</v>
      </c>
      <c r="O79" s="24">
        <v>458.4</v>
      </c>
      <c r="P79" s="9">
        <v>74</v>
      </c>
      <c r="R79" s="18"/>
      <c r="S79" s="19"/>
      <c r="T79" s="10">
        <v>0.53</v>
      </c>
    </row>
    <row r="80" spans="1:20" ht="12.75">
      <c r="A80" s="13">
        <v>38.5</v>
      </c>
      <c r="B80" s="22">
        <f t="shared" si="4"/>
        <v>217.8</v>
      </c>
      <c r="C80" s="22">
        <f t="shared" si="5"/>
        <v>171</v>
      </c>
      <c r="D80" s="22">
        <f t="shared" si="6"/>
        <v>30.06</v>
      </c>
      <c r="E80" s="22">
        <f t="shared" si="7"/>
        <v>79.1</v>
      </c>
      <c r="F80" s="4">
        <v>40013.560115740744</v>
      </c>
      <c r="G80" s="5">
        <v>74.1</v>
      </c>
      <c r="H80" s="6">
        <v>217.8</v>
      </c>
      <c r="I80" s="7">
        <v>17.1</v>
      </c>
      <c r="J80" s="8">
        <v>3006</v>
      </c>
      <c r="K80" s="23">
        <v>3.73</v>
      </c>
      <c r="L80" s="14">
        <v>0.0806</v>
      </c>
      <c r="M80" s="16">
        <v>79.1</v>
      </c>
      <c r="N80" s="17">
        <v>84</v>
      </c>
      <c r="O80" s="24">
        <v>444.2</v>
      </c>
      <c r="P80" s="9">
        <v>74.1</v>
      </c>
      <c r="R80" s="18"/>
      <c r="S80" s="19"/>
      <c r="T80" s="10">
        <v>0.51</v>
      </c>
    </row>
    <row r="81" spans="1:20" ht="12.75">
      <c r="A81" s="13">
        <v>39</v>
      </c>
      <c r="B81" s="22">
        <f t="shared" si="4"/>
        <v>218.3</v>
      </c>
      <c r="C81" s="22">
        <f t="shared" si="5"/>
        <v>171</v>
      </c>
      <c r="D81" s="22">
        <f t="shared" si="6"/>
        <v>30.16</v>
      </c>
      <c r="E81" s="22">
        <f t="shared" si="7"/>
        <v>79.2</v>
      </c>
      <c r="F81" s="4">
        <v>40013.56046296296</v>
      </c>
      <c r="G81" s="5">
        <v>74</v>
      </c>
      <c r="H81" s="6">
        <v>218.3</v>
      </c>
      <c r="I81" s="7">
        <v>17.1</v>
      </c>
      <c r="J81" s="8">
        <v>3016</v>
      </c>
      <c r="K81" s="23">
        <v>3.79</v>
      </c>
      <c r="L81" s="14">
        <v>0.0795</v>
      </c>
      <c r="M81" s="16">
        <v>79.2</v>
      </c>
      <c r="N81" s="17">
        <v>84.1</v>
      </c>
      <c r="O81" s="24">
        <v>435.4</v>
      </c>
      <c r="P81" s="9">
        <v>74</v>
      </c>
      <c r="R81" s="18"/>
      <c r="S81" s="19"/>
      <c r="T81" s="10">
        <v>0.52</v>
      </c>
    </row>
    <row r="82" spans="1:20" ht="12.75">
      <c r="A82" s="13">
        <v>39.5</v>
      </c>
      <c r="B82" s="22">
        <f t="shared" si="4"/>
        <v>238.2</v>
      </c>
      <c r="C82" s="22">
        <f t="shared" si="5"/>
        <v>166</v>
      </c>
      <c r="D82" s="22">
        <f t="shared" si="6"/>
        <v>25.87</v>
      </c>
      <c r="E82" s="22">
        <f t="shared" si="7"/>
        <v>80</v>
      </c>
      <c r="F82" s="4">
        <v>40013.56081018518</v>
      </c>
      <c r="G82" s="5">
        <v>74.2</v>
      </c>
      <c r="H82" s="6">
        <v>238.2</v>
      </c>
      <c r="I82" s="7">
        <v>16.6</v>
      </c>
      <c r="J82" s="8">
        <v>2587</v>
      </c>
      <c r="K82" s="23">
        <v>4.26</v>
      </c>
      <c r="L82" s="14">
        <v>0.0607</v>
      </c>
      <c r="M82" s="16">
        <v>80</v>
      </c>
      <c r="N82" s="17">
        <v>84.9</v>
      </c>
      <c r="O82" s="24">
        <v>376.2</v>
      </c>
      <c r="P82" s="9">
        <v>74.2</v>
      </c>
      <c r="R82" s="18"/>
      <c r="S82" s="19"/>
      <c r="T82" s="10">
        <v>0.52</v>
      </c>
    </row>
    <row r="83" spans="1:20" ht="12.75">
      <c r="A83" s="13">
        <v>40</v>
      </c>
      <c r="B83" s="22">
        <f t="shared" si="4"/>
        <v>239.3</v>
      </c>
      <c r="C83" s="22">
        <f t="shared" si="5"/>
        <v>157</v>
      </c>
      <c r="D83" s="22">
        <f t="shared" si="6"/>
        <v>15.3</v>
      </c>
      <c r="E83" s="22">
        <f t="shared" si="7"/>
        <v>83</v>
      </c>
      <c r="F83" s="4">
        <v>40013.56115740741</v>
      </c>
      <c r="G83" s="5">
        <v>74.3</v>
      </c>
      <c r="H83" s="6">
        <v>239.3</v>
      </c>
      <c r="I83" s="7">
        <v>15.7</v>
      </c>
      <c r="J83" s="8">
        <v>1530</v>
      </c>
      <c r="K83" s="23">
        <v>5.08</v>
      </c>
      <c r="L83" s="14">
        <v>0.0301</v>
      </c>
      <c r="M83" s="16">
        <v>83</v>
      </c>
      <c r="N83" s="17">
        <v>88.2</v>
      </c>
      <c r="O83" s="24">
        <v>299.8</v>
      </c>
      <c r="P83" s="9">
        <v>74.3</v>
      </c>
      <c r="R83" s="18"/>
      <c r="S83" s="19"/>
      <c r="T83" s="10">
        <v>0.51</v>
      </c>
    </row>
    <row r="84" spans="1:20" ht="12.75">
      <c r="A84" s="13">
        <v>40.5</v>
      </c>
      <c r="B84" s="22">
        <f t="shared" si="4"/>
        <v>244.7</v>
      </c>
      <c r="C84" s="22">
        <f t="shared" si="5"/>
        <v>155</v>
      </c>
      <c r="D84" s="22">
        <f t="shared" si="6"/>
        <v>11.68</v>
      </c>
      <c r="E84" s="22">
        <f t="shared" si="7"/>
        <v>83.5</v>
      </c>
      <c r="F84" s="4">
        <v>40013.56150462963</v>
      </c>
      <c r="G84" s="5">
        <v>74.8</v>
      </c>
      <c r="H84" s="6">
        <v>244.7</v>
      </c>
      <c r="I84" s="7">
        <v>15.5</v>
      </c>
      <c r="J84" s="8">
        <v>1168</v>
      </c>
      <c r="K84" s="23">
        <v>5.29</v>
      </c>
      <c r="L84" s="14">
        <v>0.0221</v>
      </c>
      <c r="M84" s="16">
        <v>83.5</v>
      </c>
      <c r="N84" s="17">
        <v>88.7</v>
      </c>
      <c r="O84" s="24">
        <v>283.5</v>
      </c>
      <c r="P84" s="9">
        <v>74.8</v>
      </c>
      <c r="R84" s="18"/>
      <c r="S84" s="19"/>
      <c r="T84" s="10">
        <v>0.51</v>
      </c>
    </row>
    <row r="85" spans="1:20" ht="12.75">
      <c r="A85" s="13">
        <v>41</v>
      </c>
      <c r="B85" s="22">
        <f t="shared" si="4"/>
        <v>243.1</v>
      </c>
      <c r="C85" s="22">
        <f t="shared" si="5"/>
        <v>156</v>
      </c>
      <c r="D85" s="22">
        <f t="shared" si="6"/>
        <v>11.13</v>
      </c>
      <c r="E85" s="22">
        <f t="shared" si="7"/>
        <v>83.4</v>
      </c>
      <c r="F85" s="4">
        <v>40013.56185185185</v>
      </c>
      <c r="G85" s="5">
        <v>74.1</v>
      </c>
      <c r="H85" s="6">
        <v>243.1</v>
      </c>
      <c r="I85" s="7">
        <v>15.6</v>
      </c>
      <c r="J85" s="8">
        <v>1113</v>
      </c>
      <c r="K85" s="23">
        <v>5.18</v>
      </c>
      <c r="L85" s="14">
        <v>0.0215</v>
      </c>
      <c r="M85" s="16">
        <v>83.4</v>
      </c>
      <c r="N85" s="17">
        <v>88.6</v>
      </c>
      <c r="O85" s="24">
        <v>291.7</v>
      </c>
      <c r="P85" s="9">
        <v>74.1</v>
      </c>
      <c r="R85" s="18"/>
      <c r="S85" s="19"/>
      <c r="T85" s="10">
        <v>0.52</v>
      </c>
    </row>
    <row r="86" spans="1:20" ht="12.75">
      <c r="A86" s="13">
        <v>41.5</v>
      </c>
      <c r="B86" s="22">
        <f aca="true" t="shared" si="8" ref="B86:B149">FT</f>
        <v>239.5</v>
      </c>
      <c r="C86" s="22">
        <f aca="true" t="shared" si="9" ref="C86:C149">Oxy*10</f>
        <v>159</v>
      </c>
      <c r="D86" s="22">
        <f aca="true" t="shared" si="10" ref="D86:D149">CO/100</f>
        <v>13.28</v>
      </c>
      <c r="E86" s="22">
        <f aca="true" t="shared" si="11" ref="E86:E149">Effg</f>
        <v>82.9</v>
      </c>
      <c r="F86" s="4">
        <v>40013.56219907408</v>
      </c>
      <c r="G86" s="5">
        <v>75.1</v>
      </c>
      <c r="H86" s="6">
        <v>239.5</v>
      </c>
      <c r="I86" s="7">
        <v>15.9</v>
      </c>
      <c r="J86" s="8">
        <v>1328</v>
      </c>
      <c r="K86" s="23">
        <v>4.89</v>
      </c>
      <c r="L86" s="14">
        <v>0.0272</v>
      </c>
      <c r="M86" s="16">
        <v>82.9</v>
      </c>
      <c r="N86" s="17">
        <v>88</v>
      </c>
      <c r="O86" s="24">
        <v>315.2</v>
      </c>
      <c r="P86" s="9">
        <v>75.1</v>
      </c>
      <c r="R86" s="18"/>
      <c r="S86" s="19"/>
      <c r="T86" s="10">
        <v>0.51</v>
      </c>
    </row>
    <row r="87" spans="1:20" ht="12.75">
      <c r="A87" s="13">
        <v>42</v>
      </c>
      <c r="B87" s="22">
        <f t="shared" si="8"/>
        <v>242.4</v>
      </c>
      <c r="C87" s="22">
        <f t="shared" si="9"/>
        <v>161</v>
      </c>
      <c r="D87" s="22">
        <f t="shared" si="10"/>
        <v>15.08</v>
      </c>
      <c r="E87" s="22">
        <f t="shared" si="11"/>
        <v>82.2</v>
      </c>
      <c r="F87" s="4">
        <v>40013.5625462963</v>
      </c>
      <c r="G87" s="5">
        <v>75.2</v>
      </c>
      <c r="H87" s="6">
        <v>242.4</v>
      </c>
      <c r="I87" s="7">
        <v>16.1</v>
      </c>
      <c r="J87" s="8">
        <v>1508</v>
      </c>
      <c r="K87" s="23">
        <v>4.73</v>
      </c>
      <c r="L87" s="14">
        <v>0.0318</v>
      </c>
      <c r="M87" s="16">
        <v>82.2</v>
      </c>
      <c r="N87" s="17">
        <v>87.3</v>
      </c>
      <c r="O87" s="24">
        <v>328.7</v>
      </c>
      <c r="P87" s="9">
        <v>75.2</v>
      </c>
      <c r="R87" s="18"/>
      <c r="S87" s="19"/>
      <c r="T87" s="10">
        <v>0.52</v>
      </c>
    </row>
    <row r="88" spans="1:20" ht="12.75">
      <c r="A88" s="13">
        <v>42.5</v>
      </c>
      <c r="B88" s="22">
        <f t="shared" si="8"/>
        <v>248</v>
      </c>
      <c r="C88" s="22">
        <f t="shared" si="9"/>
        <v>160</v>
      </c>
      <c r="D88" s="22">
        <f t="shared" si="10"/>
        <v>14.7</v>
      </c>
      <c r="E88" s="22">
        <f t="shared" si="11"/>
        <v>82.2</v>
      </c>
      <c r="F88" s="4">
        <v>40013.562893518516</v>
      </c>
      <c r="G88" s="5">
        <v>74.9</v>
      </c>
      <c r="H88" s="6">
        <v>248</v>
      </c>
      <c r="I88" s="7">
        <v>16</v>
      </c>
      <c r="J88" s="8">
        <v>1470</v>
      </c>
      <c r="K88" s="23">
        <v>4.86</v>
      </c>
      <c r="L88" s="14">
        <v>0.0302</v>
      </c>
      <c r="M88" s="16">
        <v>82.2</v>
      </c>
      <c r="N88" s="17">
        <v>87.3</v>
      </c>
      <c r="O88" s="24">
        <v>317.4</v>
      </c>
      <c r="P88" s="9">
        <v>74.9</v>
      </c>
      <c r="R88" s="18"/>
      <c r="S88" s="19"/>
      <c r="T88" s="10">
        <v>0.53</v>
      </c>
    </row>
    <row r="89" spans="1:20" ht="12.75">
      <c r="A89" s="13">
        <v>43</v>
      </c>
      <c r="B89" s="22">
        <f t="shared" si="8"/>
        <v>244.6</v>
      </c>
      <c r="C89" s="22">
        <f t="shared" si="9"/>
        <v>160</v>
      </c>
      <c r="D89" s="22">
        <f t="shared" si="10"/>
        <v>14.59</v>
      </c>
      <c r="E89" s="22">
        <f t="shared" si="11"/>
        <v>82.4</v>
      </c>
      <c r="F89" s="4">
        <v>40013.56324074074</v>
      </c>
      <c r="G89" s="5">
        <v>75.4</v>
      </c>
      <c r="H89" s="6">
        <v>244.6</v>
      </c>
      <c r="I89" s="7">
        <v>16</v>
      </c>
      <c r="J89" s="8">
        <v>1459</v>
      </c>
      <c r="K89" s="23">
        <v>4.86</v>
      </c>
      <c r="L89" s="14">
        <v>0.03</v>
      </c>
      <c r="M89" s="16">
        <v>82.4</v>
      </c>
      <c r="N89" s="17">
        <v>87.5</v>
      </c>
      <c r="O89" s="24">
        <v>318</v>
      </c>
      <c r="P89" s="9">
        <v>75.4</v>
      </c>
      <c r="R89" s="18"/>
      <c r="S89" s="19"/>
      <c r="T89" s="10">
        <v>0.53</v>
      </c>
    </row>
    <row r="90" spans="1:20" ht="12.75">
      <c r="A90" s="13">
        <v>43.5</v>
      </c>
      <c r="B90" s="22">
        <f t="shared" si="8"/>
        <v>243</v>
      </c>
      <c r="C90" s="22">
        <f t="shared" si="9"/>
        <v>160</v>
      </c>
      <c r="D90" s="22">
        <f t="shared" si="10"/>
        <v>18.3</v>
      </c>
      <c r="E90" s="22">
        <f t="shared" si="11"/>
        <v>82.1</v>
      </c>
      <c r="F90" s="4">
        <v>40013.56358796296</v>
      </c>
      <c r="G90" s="5">
        <v>75.2</v>
      </c>
      <c r="H90" s="6">
        <v>243</v>
      </c>
      <c r="I90" s="7">
        <v>16</v>
      </c>
      <c r="J90" s="8">
        <v>1830</v>
      </c>
      <c r="K90" s="23">
        <v>4.86</v>
      </c>
      <c r="L90" s="14">
        <v>0.0377</v>
      </c>
      <c r="M90" s="16">
        <v>82.1</v>
      </c>
      <c r="N90" s="17">
        <v>87.2</v>
      </c>
      <c r="O90" s="24">
        <v>318.1</v>
      </c>
      <c r="P90" s="9">
        <v>75.2</v>
      </c>
      <c r="R90" s="18"/>
      <c r="S90" s="19"/>
      <c r="T90" s="10">
        <v>0.53</v>
      </c>
    </row>
    <row r="91" spans="1:20" ht="12.75">
      <c r="A91" s="13">
        <v>44</v>
      </c>
      <c r="B91" s="22">
        <f t="shared" si="8"/>
        <v>240.9</v>
      </c>
      <c r="C91" s="22">
        <f t="shared" si="9"/>
        <v>162</v>
      </c>
      <c r="D91" s="22">
        <f t="shared" si="10"/>
        <v>22.32</v>
      </c>
      <c r="E91" s="22">
        <f t="shared" si="11"/>
        <v>81.3</v>
      </c>
      <c r="F91" s="4">
        <v>40013.563935185186</v>
      </c>
      <c r="G91" s="5">
        <v>74.8</v>
      </c>
      <c r="H91" s="6">
        <v>240.9</v>
      </c>
      <c r="I91" s="7">
        <v>16.2</v>
      </c>
      <c r="J91" s="8">
        <v>2232</v>
      </c>
      <c r="K91" s="23">
        <v>4.65</v>
      </c>
      <c r="L91" s="14">
        <v>0.048</v>
      </c>
      <c r="M91" s="16">
        <v>81.3</v>
      </c>
      <c r="N91" s="17">
        <v>86.3</v>
      </c>
      <c r="O91" s="24">
        <v>336.7</v>
      </c>
      <c r="P91" s="9">
        <v>74.8</v>
      </c>
      <c r="R91" s="18"/>
      <c r="S91" s="19"/>
      <c r="T91" s="10">
        <v>0.53</v>
      </c>
    </row>
    <row r="92" spans="1:20" ht="12.75">
      <c r="A92" s="13">
        <v>44.5</v>
      </c>
      <c r="B92" s="22">
        <f t="shared" si="8"/>
        <v>232.7</v>
      </c>
      <c r="C92" s="22">
        <f t="shared" si="9"/>
        <v>166</v>
      </c>
      <c r="D92" s="22">
        <f t="shared" si="10"/>
        <v>27.25</v>
      </c>
      <c r="E92" s="22">
        <f t="shared" si="11"/>
        <v>80.3</v>
      </c>
      <c r="F92" s="4">
        <v>40013.56428240741</v>
      </c>
      <c r="G92" s="5">
        <v>75.1</v>
      </c>
      <c r="H92" s="6">
        <v>232.7</v>
      </c>
      <c r="I92" s="7">
        <v>16.6</v>
      </c>
      <c r="J92" s="8">
        <v>2725</v>
      </c>
      <c r="K92" s="23">
        <v>4.28</v>
      </c>
      <c r="L92" s="14">
        <v>0.0636</v>
      </c>
      <c r="M92" s="16">
        <v>80.3</v>
      </c>
      <c r="N92" s="17">
        <v>85.3</v>
      </c>
      <c r="O92" s="24">
        <v>373.9</v>
      </c>
      <c r="P92" s="9">
        <v>75.1</v>
      </c>
      <c r="R92" s="18"/>
      <c r="S92" s="19"/>
      <c r="T92" s="10">
        <v>0.53</v>
      </c>
    </row>
    <row r="93" spans="1:20" ht="12.75">
      <c r="A93" s="13">
        <v>45</v>
      </c>
      <c r="B93" s="22">
        <f t="shared" si="8"/>
        <v>231.7</v>
      </c>
      <c r="C93" s="22">
        <f t="shared" si="9"/>
        <v>169</v>
      </c>
      <c r="D93" s="22">
        <f t="shared" si="10"/>
        <v>31.4</v>
      </c>
      <c r="E93" s="22">
        <f t="shared" si="11"/>
        <v>79</v>
      </c>
      <c r="F93" s="4">
        <v>40013.56462962963</v>
      </c>
      <c r="G93" s="5">
        <v>75</v>
      </c>
      <c r="H93" s="6">
        <v>231.7</v>
      </c>
      <c r="I93" s="7">
        <v>16.9</v>
      </c>
      <c r="J93" s="8">
        <v>3140</v>
      </c>
      <c r="K93" s="23">
        <v>4.01</v>
      </c>
      <c r="L93" s="14">
        <v>0.0783</v>
      </c>
      <c r="M93" s="16">
        <v>79</v>
      </c>
      <c r="N93" s="17">
        <v>83.9</v>
      </c>
      <c r="O93" s="24">
        <v>406.3</v>
      </c>
      <c r="P93" s="9">
        <v>75</v>
      </c>
      <c r="R93" s="18"/>
      <c r="S93" s="19"/>
      <c r="T93" s="10">
        <v>0.53</v>
      </c>
    </row>
    <row r="94" spans="1:20" ht="12.75">
      <c r="A94" s="13">
        <v>45.5</v>
      </c>
      <c r="B94" s="22">
        <f t="shared" si="8"/>
        <v>229.3</v>
      </c>
      <c r="C94" s="22">
        <f t="shared" si="9"/>
        <v>170</v>
      </c>
      <c r="D94" s="22">
        <f t="shared" si="10"/>
        <v>32.21</v>
      </c>
      <c r="E94" s="22">
        <f t="shared" si="11"/>
        <v>78.6</v>
      </c>
      <c r="F94" s="4">
        <v>40013.56497685185</v>
      </c>
      <c r="G94" s="5">
        <v>75.1</v>
      </c>
      <c r="H94" s="6">
        <v>229.3</v>
      </c>
      <c r="I94" s="7">
        <v>17</v>
      </c>
      <c r="J94" s="8">
        <v>3221</v>
      </c>
      <c r="K94" s="23">
        <v>3.88</v>
      </c>
      <c r="L94" s="14">
        <v>0.0829</v>
      </c>
      <c r="M94" s="16">
        <v>78.6</v>
      </c>
      <c r="N94" s="17">
        <v>83.5</v>
      </c>
      <c r="O94" s="24">
        <v>422.6</v>
      </c>
      <c r="P94" s="9">
        <v>75.1</v>
      </c>
      <c r="R94" s="18"/>
      <c r="S94" s="19"/>
      <c r="T94" s="10">
        <v>0.54</v>
      </c>
    </row>
    <row r="95" spans="1:20" ht="12.75">
      <c r="A95" s="13">
        <v>46</v>
      </c>
      <c r="B95" s="22">
        <f t="shared" si="8"/>
        <v>226.7</v>
      </c>
      <c r="C95" s="22">
        <f t="shared" si="9"/>
        <v>172</v>
      </c>
      <c r="D95" s="22">
        <f t="shared" si="10"/>
        <v>32.01</v>
      </c>
      <c r="E95" s="22">
        <f t="shared" si="11"/>
        <v>78.1</v>
      </c>
      <c r="F95" s="4">
        <v>40013.56532407407</v>
      </c>
      <c r="G95" s="5">
        <v>75.6</v>
      </c>
      <c r="H95" s="6">
        <v>226.7</v>
      </c>
      <c r="I95" s="7">
        <v>17.2</v>
      </c>
      <c r="J95" s="8">
        <v>3201</v>
      </c>
      <c r="K95" s="23">
        <v>3.69</v>
      </c>
      <c r="L95" s="14">
        <v>0.0868</v>
      </c>
      <c r="M95" s="16">
        <v>78.1</v>
      </c>
      <c r="N95" s="17">
        <v>83</v>
      </c>
      <c r="O95" s="24">
        <v>450.5</v>
      </c>
      <c r="P95" s="9">
        <v>75.6</v>
      </c>
      <c r="R95" s="18"/>
      <c r="S95" s="19"/>
      <c r="T95" s="10">
        <v>0.53</v>
      </c>
    </row>
    <row r="96" spans="1:20" ht="12.75">
      <c r="A96" s="13">
        <v>46.5</v>
      </c>
      <c r="B96" s="22">
        <f t="shared" si="8"/>
        <v>223.3</v>
      </c>
      <c r="C96" s="22">
        <f t="shared" si="9"/>
        <v>174</v>
      </c>
      <c r="D96" s="22">
        <f t="shared" si="10"/>
        <v>32.57</v>
      </c>
      <c r="E96" s="22">
        <f t="shared" si="11"/>
        <v>77.4</v>
      </c>
      <c r="F96" s="4">
        <v>40013.565671296295</v>
      </c>
      <c r="G96" s="5">
        <v>75.4</v>
      </c>
      <c r="H96" s="6">
        <v>223.3</v>
      </c>
      <c r="I96" s="7">
        <v>17.4</v>
      </c>
      <c r="J96" s="8">
        <v>3257</v>
      </c>
      <c r="K96" s="23">
        <v>3.47</v>
      </c>
      <c r="L96" s="14">
        <v>0.0938</v>
      </c>
      <c r="M96" s="16">
        <v>77.4</v>
      </c>
      <c r="N96" s="17">
        <v>82.2</v>
      </c>
      <c r="O96" s="24">
        <v>484.9</v>
      </c>
      <c r="P96" s="9">
        <v>75.4</v>
      </c>
      <c r="R96" s="18"/>
      <c r="S96" s="19"/>
      <c r="T96" s="10">
        <v>0.54</v>
      </c>
    </row>
    <row r="97" spans="1:20" ht="12.75">
      <c r="A97" s="13">
        <v>47</v>
      </c>
      <c r="B97" s="22">
        <f t="shared" si="8"/>
        <v>214.9</v>
      </c>
      <c r="C97" s="22">
        <f t="shared" si="9"/>
        <v>176</v>
      </c>
      <c r="D97" s="22">
        <f t="shared" si="10"/>
        <v>33.26</v>
      </c>
      <c r="E97" s="22">
        <f t="shared" si="11"/>
        <v>77</v>
      </c>
      <c r="F97" s="4">
        <v>40013.56601851852</v>
      </c>
      <c r="G97" s="5">
        <v>75.4</v>
      </c>
      <c r="H97" s="6">
        <v>214.9</v>
      </c>
      <c r="I97" s="7">
        <v>17.6</v>
      </c>
      <c r="J97" s="8">
        <v>3326</v>
      </c>
      <c r="K97" s="23">
        <v>3.26</v>
      </c>
      <c r="L97" s="14">
        <v>0.1019</v>
      </c>
      <c r="M97" s="16">
        <v>77</v>
      </c>
      <c r="N97" s="17">
        <v>81.8</v>
      </c>
      <c r="O97" s="24">
        <v>521.9</v>
      </c>
      <c r="P97" s="9">
        <v>75.4</v>
      </c>
      <c r="R97" s="18"/>
      <c r="S97" s="19"/>
      <c r="T97" s="10">
        <v>0.53</v>
      </c>
    </row>
    <row r="98" spans="1:20" ht="12.75">
      <c r="A98" s="13">
        <v>47.5</v>
      </c>
      <c r="B98" s="22">
        <f t="shared" si="8"/>
        <v>208.9</v>
      </c>
      <c r="C98" s="22">
        <f t="shared" si="9"/>
        <v>178</v>
      </c>
      <c r="D98" s="22">
        <f t="shared" si="10"/>
        <v>33.89</v>
      </c>
      <c r="E98" s="22">
        <f t="shared" si="11"/>
        <v>76.8</v>
      </c>
      <c r="F98" s="4">
        <v>40013.56636574074</v>
      </c>
      <c r="G98" s="5">
        <v>76</v>
      </c>
      <c r="H98" s="6">
        <v>208.9</v>
      </c>
      <c r="I98" s="7">
        <v>17.8</v>
      </c>
      <c r="J98" s="8">
        <v>3389</v>
      </c>
      <c r="K98" s="23">
        <v>3.13</v>
      </c>
      <c r="L98" s="14">
        <v>0.1084</v>
      </c>
      <c r="M98" s="16">
        <v>76.8</v>
      </c>
      <c r="N98" s="17">
        <v>81.6</v>
      </c>
      <c r="O98" s="24">
        <v>549</v>
      </c>
      <c r="P98" s="9">
        <v>76</v>
      </c>
      <c r="R98" s="18"/>
      <c r="S98" s="19"/>
      <c r="T98" s="10">
        <v>0.53</v>
      </c>
    </row>
    <row r="99" spans="1:20" ht="12.75">
      <c r="A99" s="13">
        <v>48</v>
      </c>
      <c r="B99" s="22">
        <f t="shared" si="8"/>
        <v>207.6</v>
      </c>
      <c r="C99" s="22">
        <f t="shared" si="9"/>
        <v>180</v>
      </c>
      <c r="D99" s="22">
        <f t="shared" si="10"/>
        <v>32.45</v>
      </c>
      <c r="E99" s="22">
        <f t="shared" si="11"/>
        <v>76</v>
      </c>
      <c r="F99" s="4">
        <v>40013.566712962966</v>
      </c>
      <c r="G99" s="5">
        <v>75.7</v>
      </c>
      <c r="H99" s="6">
        <v>207.6</v>
      </c>
      <c r="I99" s="7">
        <v>18</v>
      </c>
      <c r="J99" s="8">
        <v>3245</v>
      </c>
      <c r="K99" s="23">
        <v>2.91</v>
      </c>
      <c r="L99" s="14">
        <v>0.1114</v>
      </c>
      <c r="M99" s="16">
        <v>76</v>
      </c>
      <c r="N99" s="17">
        <v>80.7</v>
      </c>
      <c r="O99" s="24">
        <v>596.8</v>
      </c>
      <c r="P99" s="9">
        <v>75.7</v>
      </c>
      <c r="R99" s="18"/>
      <c r="S99" s="19"/>
      <c r="T99" s="10">
        <v>0.52</v>
      </c>
    </row>
    <row r="100" spans="1:20" ht="12.75">
      <c r="A100" s="13">
        <v>48.5</v>
      </c>
      <c r="B100" s="22">
        <f t="shared" si="8"/>
        <v>201.5</v>
      </c>
      <c r="C100" s="22">
        <f t="shared" si="9"/>
        <v>182</v>
      </c>
      <c r="D100" s="22">
        <f t="shared" si="10"/>
        <v>30.4</v>
      </c>
      <c r="E100" s="22">
        <f t="shared" si="11"/>
        <v>75.7</v>
      </c>
      <c r="F100" s="4">
        <v>40013.56706018518</v>
      </c>
      <c r="G100" s="5">
        <v>75.7</v>
      </c>
      <c r="H100" s="6">
        <v>201.5</v>
      </c>
      <c r="I100" s="7">
        <v>18.2</v>
      </c>
      <c r="J100" s="8">
        <v>3040</v>
      </c>
      <c r="K100" s="23">
        <v>2.73</v>
      </c>
      <c r="L100" s="14">
        <v>0.1116</v>
      </c>
      <c r="M100" s="16">
        <v>75.7</v>
      </c>
      <c r="N100" s="17">
        <v>80.4</v>
      </c>
      <c r="O100" s="24">
        <v>644.9</v>
      </c>
      <c r="P100" s="9">
        <v>75.7</v>
      </c>
      <c r="R100" s="18"/>
      <c r="S100" s="19"/>
      <c r="T100" s="10">
        <v>0.52</v>
      </c>
    </row>
    <row r="101" spans="1:20" ht="12.75">
      <c r="A101" s="13">
        <v>49</v>
      </c>
      <c r="B101" s="22">
        <f t="shared" si="8"/>
        <v>199.7</v>
      </c>
      <c r="C101" s="22">
        <f t="shared" si="9"/>
        <v>183</v>
      </c>
      <c r="D101" s="22">
        <f t="shared" si="10"/>
        <v>30.21</v>
      </c>
      <c r="E101" s="22">
        <f t="shared" si="11"/>
        <v>75.1</v>
      </c>
      <c r="F101" s="4">
        <v>40013.567407407405</v>
      </c>
      <c r="G101" s="5">
        <v>75.6</v>
      </c>
      <c r="H101" s="6">
        <v>199.7</v>
      </c>
      <c r="I101" s="7">
        <v>18.3</v>
      </c>
      <c r="J101" s="8">
        <v>3021</v>
      </c>
      <c r="K101" s="23">
        <v>2.6</v>
      </c>
      <c r="L101" s="14">
        <v>0.1163</v>
      </c>
      <c r="M101" s="16">
        <v>75.1</v>
      </c>
      <c r="N101" s="17">
        <v>79.7</v>
      </c>
      <c r="O101" s="24">
        <v>681.6</v>
      </c>
      <c r="P101" s="9">
        <v>75.6</v>
      </c>
      <c r="R101" s="18"/>
      <c r="S101" s="19"/>
      <c r="T101" s="10">
        <v>0.5</v>
      </c>
    </row>
    <row r="102" spans="1:20" ht="12.75">
      <c r="A102" s="13">
        <v>49.5</v>
      </c>
      <c r="B102" s="22">
        <f t="shared" si="8"/>
        <v>199.5</v>
      </c>
      <c r="C102" s="22">
        <f t="shared" si="9"/>
        <v>184</v>
      </c>
      <c r="D102" s="22">
        <f t="shared" si="10"/>
        <v>30.49</v>
      </c>
      <c r="E102" s="22">
        <f t="shared" si="11"/>
        <v>74.5</v>
      </c>
      <c r="F102" s="4">
        <v>40013.56775462963</v>
      </c>
      <c r="G102" s="5">
        <v>75.4</v>
      </c>
      <c r="H102" s="6">
        <v>199.5</v>
      </c>
      <c r="I102" s="7">
        <v>18.4</v>
      </c>
      <c r="J102" s="8">
        <v>3049</v>
      </c>
      <c r="K102" s="23">
        <v>2.51</v>
      </c>
      <c r="L102" s="14">
        <v>0.1214</v>
      </c>
      <c r="M102" s="16">
        <v>74.5</v>
      </c>
      <c r="N102" s="17">
        <v>79.1</v>
      </c>
      <c r="O102" s="24">
        <v>708.6</v>
      </c>
      <c r="P102" s="9">
        <v>75.4</v>
      </c>
      <c r="R102" s="18"/>
      <c r="S102" s="19"/>
      <c r="T102" s="10">
        <v>0.49</v>
      </c>
    </row>
    <row r="103" spans="1:20" ht="12.75">
      <c r="A103" s="13">
        <v>50</v>
      </c>
      <c r="B103" s="22">
        <f t="shared" si="8"/>
        <v>195.7</v>
      </c>
      <c r="C103" s="22">
        <f t="shared" si="9"/>
        <v>184</v>
      </c>
      <c r="D103" s="22">
        <f t="shared" si="10"/>
        <v>31.07</v>
      </c>
      <c r="E103" s="22">
        <f t="shared" si="11"/>
        <v>74.7</v>
      </c>
      <c r="F103" s="4">
        <v>40013.56810185185</v>
      </c>
      <c r="G103" s="5">
        <v>75.7</v>
      </c>
      <c r="H103" s="6">
        <v>195.7</v>
      </c>
      <c r="I103" s="7">
        <v>18.4</v>
      </c>
      <c r="J103" s="8">
        <v>3107</v>
      </c>
      <c r="K103" s="23">
        <v>2.49</v>
      </c>
      <c r="L103" s="14">
        <v>0.1246</v>
      </c>
      <c r="M103" s="16">
        <v>74.7</v>
      </c>
      <c r="N103" s="17">
        <v>79.3</v>
      </c>
      <c r="O103" s="24">
        <v>714.1</v>
      </c>
      <c r="P103" s="9">
        <v>75.7</v>
      </c>
      <c r="R103" s="18"/>
      <c r="S103" s="19"/>
      <c r="T103" s="10">
        <v>0.5</v>
      </c>
    </row>
    <row r="104" spans="1:20" ht="12.75">
      <c r="A104" s="13">
        <v>50.5</v>
      </c>
      <c r="B104" s="22">
        <f t="shared" si="8"/>
        <v>195.8</v>
      </c>
      <c r="C104" s="22">
        <f t="shared" si="9"/>
        <v>185</v>
      </c>
      <c r="D104" s="22">
        <f t="shared" si="10"/>
        <v>30.32</v>
      </c>
      <c r="E104" s="22">
        <f t="shared" si="11"/>
        <v>74.5</v>
      </c>
      <c r="F104" s="4">
        <v>40013.568449074075</v>
      </c>
      <c r="G104" s="5">
        <v>75.7</v>
      </c>
      <c r="H104" s="6">
        <v>195.8</v>
      </c>
      <c r="I104" s="7">
        <v>18.5</v>
      </c>
      <c r="J104" s="8">
        <v>3032</v>
      </c>
      <c r="K104" s="23">
        <v>2.46</v>
      </c>
      <c r="L104" s="14">
        <v>0.1233</v>
      </c>
      <c r="M104" s="16">
        <v>74.5</v>
      </c>
      <c r="N104" s="17">
        <v>79.1</v>
      </c>
      <c r="O104" s="24">
        <v>725.7</v>
      </c>
      <c r="P104" s="9">
        <v>75.7</v>
      </c>
      <c r="R104" s="18"/>
      <c r="S104" s="19"/>
      <c r="T104" s="10">
        <v>0.5</v>
      </c>
    </row>
    <row r="105" spans="1:20" ht="12.75">
      <c r="A105" s="13">
        <v>51</v>
      </c>
      <c r="B105" s="22">
        <f t="shared" si="8"/>
        <v>192.6</v>
      </c>
      <c r="C105" s="22">
        <f t="shared" si="9"/>
        <v>185</v>
      </c>
      <c r="D105" s="22">
        <f t="shared" si="10"/>
        <v>29.81</v>
      </c>
      <c r="E105" s="22">
        <f t="shared" si="11"/>
        <v>74.7</v>
      </c>
      <c r="F105" s="4">
        <v>40013.5687962963</v>
      </c>
      <c r="G105" s="5">
        <v>75.5</v>
      </c>
      <c r="H105" s="6">
        <v>192.6</v>
      </c>
      <c r="I105" s="7">
        <v>18.5</v>
      </c>
      <c r="J105" s="8">
        <v>2981</v>
      </c>
      <c r="K105" s="23">
        <v>2.42</v>
      </c>
      <c r="L105" s="14">
        <v>0.1231</v>
      </c>
      <c r="M105" s="16">
        <v>74.7</v>
      </c>
      <c r="N105" s="17">
        <v>79.3</v>
      </c>
      <c r="O105" s="24">
        <v>738.2</v>
      </c>
      <c r="P105" s="9">
        <v>75.5</v>
      </c>
      <c r="R105" s="18"/>
      <c r="S105" s="19"/>
      <c r="T105" s="10">
        <v>0.48</v>
      </c>
    </row>
    <row r="106" spans="1:20" ht="12.75">
      <c r="A106" s="13">
        <v>51.5</v>
      </c>
      <c r="B106" s="22">
        <f t="shared" si="8"/>
        <v>192.8</v>
      </c>
      <c r="C106" s="22">
        <f t="shared" si="9"/>
        <v>185</v>
      </c>
      <c r="D106" s="22">
        <f t="shared" si="10"/>
        <v>29.85</v>
      </c>
      <c r="E106" s="22">
        <f t="shared" si="11"/>
        <v>74.3</v>
      </c>
      <c r="F106" s="4">
        <v>40013.56914351852</v>
      </c>
      <c r="G106" s="5">
        <v>75.8</v>
      </c>
      <c r="H106" s="6">
        <v>192.8</v>
      </c>
      <c r="I106" s="7">
        <v>18.5</v>
      </c>
      <c r="J106" s="8">
        <v>2985</v>
      </c>
      <c r="K106" s="23">
        <v>2.37</v>
      </c>
      <c r="L106" s="14">
        <v>0.126</v>
      </c>
      <c r="M106" s="16">
        <v>74.3</v>
      </c>
      <c r="N106" s="17">
        <v>78.9</v>
      </c>
      <c r="O106" s="24">
        <v>757.1</v>
      </c>
      <c r="P106" s="9">
        <v>75.8</v>
      </c>
      <c r="R106" s="18"/>
      <c r="S106" s="19"/>
      <c r="T106" s="10">
        <v>0.48</v>
      </c>
    </row>
    <row r="107" spans="1:20" ht="12.75">
      <c r="A107" s="13">
        <v>52</v>
      </c>
      <c r="B107" s="22">
        <f t="shared" si="8"/>
        <v>191.4</v>
      </c>
      <c r="C107" s="22">
        <f t="shared" si="9"/>
        <v>185</v>
      </c>
      <c r="D107" s="22">
        <f t="shared" si="10"/>
        <v>30.26</v>
      </c>
      <c r="E107" s="22">
        <f t="shared" si="11"/>
        <v>74.5</v>
      </c>
      <c r="F107" s="4">
        <v>40013.56949074074</v>
      </c>
      <c r="G107" s="5">
        <v>76.3</v>
      </c>
      <c r="H107" s="6">
        <v>191.4</v>
      </c>
      <c r="I107" s="7">
        <v>18.5</v>
      </c>
      <c r="J107" s="8">
        <v>3026</v>
      </c>
      <c r="K107" s="23">
        <v>2.38</v>
      </c>
      <c r="L107" s="14">
        <v>0.1272</v>
      </c>
      <c r="M107" s="16">
        <v>74.5</v>
      </c>
      <c r="N107" s="17">
        <v>79.1</v>
      </c>
      <c r="O107" s="24">
        <v>753.6</v>
      </c>
      <c r="P107" s="9">
        <v>76.3</v>
      </c>
      <c r="R107" s="18"/>
      <c r="S107" s="19"/>
      <c r="T107" s="10">
        <v>0.48</v>
      </c>
    </row>
    <row r="108" spans="1:20" ht="12.75">
      <c r="A108" s="13">
        <v>52.5</v>
      </c>
      <c r="B108" s="22">
        <f t="shared" si="8"/>
        <v>186.8</v>
      </c>
      <c r="C108" s="22">
        <f t="shared" si="9"/>
        <v>186</v>
      </c>
      <c r="D108" s="22">
        <f t="shared" si="10"/>
        <v>29.69</v>
      </c>
      <c r="E108" s="22">
        <f t="shared" si="11"/>
        <v>74.7</v>
      </c>
      <c r="F108" s="4">
        <v>40013.56983796296</v>
      </c>
      <c r="G108" s="5">
        <v>76.5</v>
      </c>
      <c r="H108" s="6">
        <v>186.8</v>
      </c>
      <c r="I108" s="7">
        <v>18.6</v>
      </c>
      <c r="J108" s="8">
        <v>2969</v>
      </c>
      <c r="K108" s="23">
        <v>2.31</v>
      </c>
      <c r="L108" s="14">
        <v>0.1284</v>
      </c>
      <c r="M108" s="16">
        <v>74.7</v>
      </c>
      <c r="N108" s="17">
        <v>79.3</v>
      </c>
      <c r="O108" s="24">
        <v>778.1</v>
      </c>
      <c r="P108" s="9">
        <v>76.5</v>
      </c>
      <c r="R108" s="18"/>
      <c r="S108" s="19"/>
      <c r="T108" s="10">
        <v>0.46</v>
      </c>
    </row>
    <row r="109" spans="1:20" ht="12.75">
      <c r="A109" s="13">
        <v>53</v>
      </c>
      <c r="B109" s="22">
        <f t="shared" si="8"/>
        <v>186.7</v>
      </c>
      <c r="C109" s="22">
        <f t="shared" si="9"/>
        <v>184</v>
      </c>
      <c r="D109" s="22">
        <f t="shared" si="10"/>
        <v>31.85</v>
      </c>
      <c r="E109" s="22">
        <f t="shared" si="11"/>
        <v>75.3</v>
      </c>
      <c r="F109" s="4">
        <v>40013.570185185185</v>
      </c>
      <c r="G109" s="5">
        <v>75.1</v>
      </c>
      <c r="H109" s="6">
        <v>186.7</v>
      </c>
      <c r="I109" s="7">
        <v>18.4</v>
      </c>
      <c r="J109" s="8">
        <v>3185</v>
      </c>
      <c r="K109" s="23">
        <v>2.47</v>
      </c>
      <c r="L109" s="14">
        <v>0.129</v>
      </c>
      <c r="M109" s="16">
        <v>75.3</v>
      </c>
      <c r="N109" s="17">
        <v>79.9</v>
      </c>
      <c r="O109" s="24">
        <v>722.4</v>
      </c>
      <c r="P109" s="9">
        <v>75.1</v>
      </c>
      <c r="R109" s="18"/>
      <c r="S109" s="19"/>
      <c r="T109" s="10">
        <v>0.46</v>
      </c>
    </row>
    <row r="110" spans="1:20" ht="12.75">
      <c r="A110" s="13">
        <v>53.5</v>
      </c>
      <c r="B110" s="22">
        <f t="shared" si="8"/>
        <v>186</v>
      </c>
      <c r="C110" s="22">
        <f t="shared" si="9"/>
        <v>184</v>
      </c>
      <c r="D110" s="22">
        <f t="shared" si="10"/>
        <v>31.11</v>
      </c>
      <c r="E110" s="22">
        <f t="shared" si="11"/>
        <v>75.9</v>
      </c>
      <c r="F110" s="4">
        <v>40013.57053240741</v>
      </c>
      <c r="G110" s="5">
        <v>76.2</v>
      </c>
      <c r="H110" s="6">
        <v>186</v>
      </c>
      <c r="I110" s="7">
        <v>18.4</v>
      </c>
      <c r="J110" s="8">
        <v>3111</v>
      </c>
      <c r="K110" s="23">
        <v>2.51</v>
      </c>
      <c r="L110" s="14">
        <v>0.1241</v>
      </c>
      <c r="M110" s="16">
        <v>75.9</v>
      </c>
      <c r="N110" s="17">
        <v>80.6</v>
      </c>
      <c r="O110" s="24">
        <v>710.1</v>
      </c>
      <c r="P110" s="9">
        <v>76.2</v>
      </c>
      <c r="R110" s="18"/>
      <c r="S110" s="19"/>
      <c r="T110" s="10">
        <v>0.46</v>
      </c>
    </row>
    <row r="111" spans="1:20" ht="12.75">
      <c r="A111" s="13">
        <v>54</v>
      </c>
      <c r="B111" s="22">
        <f t="shared" si="8"/>
        <v>188.5</v>
      </c>
      <c r="C111" s="22">
        <f t="shared" si="9"/>
        <v>184</v>
      </c>
      <c r="D111" s="22">
        <f t="shared" si="10"/>
        <v>31.38</v>
      </c>
      <c r="E111" s="22">
        <f t="shared" si="11"/>
        <v>75.8</v>
      </c>
      <c r="F111" s="4">
        <v>40013.57087962963</v>
      </c>
      <c r="G111" s="5">
        <v>76.4</v>
      </c>
      <c r="H111" s="6">
        <v>188.5</v>
      </c>
      <c r="I111" s="7">
        <v>18.4</v>
      </c>
      <c r="J111" s="8">
        <v>3138</v>
      </c>
      <c r="K111" s="23">
        <v>2.53</v>
      </c>
      <c r="L111" s="14">
        <v>0.1239</v>
      </c>
      <c r="M111" s="16">
        <v>75.8</v>
      </c>
      <c r="N111" s="17">
        <v>80.5</v>
      </c>
      <c r="O111" s="24">
        <v>701.3</v>
      </c>
      <c r="P111" s="9">
        <v>76.4</v>
      </c>
      <c r="R111" s="18"/>
      <c r="S111" s="19"/>
      <c r="T111" s="10">
        <v>0.45</v>
      </c>
    </row>
    <row r="112" spans="1:20" ht="12.75">
      <c r="A112" s="13">
        <v>54.5</v>
      </c>
      <c r="B112" s="22">
        <f t="shared" si="8"/>
        <v>188.1</v>
      </c>
      <c r="C112" s="22">
        <f t="shared" si="9"/>
        <v>184</v>
      </c>
      <c r="D112" s="22">
        <f t="shared" si="10"/>
        <v>31.47</v>
      </c>
      <c r="E112" s="22">
        <f t="shared" si="11"/>
        <v>75.8</v>
      </c>
      <c r="F112" s="4">
        <v>40013.571226851855</v>
      </c>
      <c r="G112" s="5">
        <v>76.3</v>
      </c>
      <c r="H112" s="6">
        <v>188.1</v>
      </c>
      <c r="I112" s="7">
        <v>18.4</v>
      </c>
      <c r="J112" s="8">
        <v>3147</v>
      </c>
      <c r="K112" s="23">
        <v>2.54</v>
      </c>
      <c r="L112" s="14">
        <v>0.1238</v>
      </c>
      <c r="M112" s="16">
        <v>75.8</v>
      </c>
      <c r="N112" s="17">
        <v>80.5</v>
      </c>
      <c r="O112" s="24">
        <v>698.8</v>
      </c>
      <c r="P112" s="9">
        <v>76.3</v>
      </c>
      <c r="R112" s="18"/>
      <c r="S112" s="19"/>
      <c r="T112" s="10">
        <v>0.45</v>
      </c>
    </row>
    <row r="113" spans="1:20" ht="12.75">
      <c r="A113" s="13">
        <v>55</v>
      </c>
      <c r="B113" s="22">
        <f t="shared" si="8"/>
        <v>186.4</v>
      </c>
      <c r="C113" s="22">
        <f t="shared" si="9"/>
        <v>183</v>
      </c>
      <c r="D113" s="22">
        <f t="shared" si="10"/>
        <v>31.47</v>
      </c>
      <c r="E113" s="22">
        <f t="shared" si="11"/>
        <v>76.1</v>
      </c>
      <c r="F113" s="4">
        <v>40013.57157407407</v>
      </c>
      <c r="G113" s="5">
        <v>75.8</v>
      </c>
      <c r="H113" s="6">
        <v>186.4</v>
      </c>
      <c r="I113" s="7">
        <v>18.3</v>
      </c>
      <c r="J113" s="8">
        <v>3147</v>
      </c>
      <c r="K113" s="23">
        <v>2.57</v>
      </c>
      <c r="L113" s="14">
        <v>0.1226</v>
      </c>
      <c r="M113" s="16">
        <v>76.1</v>
      </c>
      <c r="N113" s="17">
        <v>80.8</v>
      </c>
      <c r="O113" s="24">
        <v>690.7</v>
      </c>
      <c r="P113" s="9">
        <v>75.8</v>
      </c>
      <c r="R113" s="18"/>
      <c r="S113" s="19"/>
      <c r="T113" s="10">
        <v>0.45</v>
      </c>
    </row>
    <row r="114" spans="1:20" ht="12.75">
      <c r="A114" s="13">
        <v>55.5</v>
      </c>
      <c r="B114" s="22">
        <f t="shared" si="8"/>
        <v>184.6</v>
      </c>
      <c r="C114" s="22">
        <f t="shared" si="9"/>
        <v>184</v>
      </c>
      <c r="D114" s="22">
        <f t="shared" si="10"/>
        <v>32.05</v>
      </c>
      <c r="E114" s="22">
        <f t="shared" si="11"/>
        <v>76.2</v>
      </c>
      <c r="F114" s="4">
        <v>40013.571921296294</v>
      </c>
      <c r="G114" s="5">
        <v>76.6</v>
      </c>
      <c r="H114" s="6">
        <v>184.6</v>
      </c>
      <c r="I114" s="7">
        <v>18.4</v>
      </c>
      <c r="J114" s="8">
        <v>3205</v>
      </c>
      <c r="K114" s="23">
        <v>2.55</v>
      </c>
      <c r="L114" s="14">
        <v>0.1257</v>
      </c>
      <c r="M114" s="16">
        <v>76.2</v>
      </c>
      <c r="N114" s="17">
        <v>80.9</v>
      </c>
      <c r="O114" s="24">
        <v>696</v>
      </c>
      <c r="P114" s="9">
        <v>76.6</v>
      </c>
      <c r="R114" s="18"/>
      <c r="S114" s="19"/>
      <c r="T114" s="10">
        <v>0.43</v>
      </c>
    </row>
    <row r="115" spans="1:20" ht="12.75">
      <c r="A115" s="13">
        <v>56</v>
      </c>
      <c r="B115" s="22">
        <f t="shared" si="8"/>
        <v>182.3</v>
      </c>
      <c r="C115" s="22">
        <f t="shared" si="9"/>
        <v>184</v>
      </c>
      <c r="D115" s="22">
        <f t="shared" si="10"/>
        <v>32.11</v>
      </c>
      <c r="E115" s="22">
        <f t="shared" si="11"/>
        <v>76</v>
      </c>
      <c r="F115" s="4">
        <v>40013.57226851852</v>
      </c>
      <c r="G115" s="5">
        <v>76.5</v>
      </c>
      <c r="H115" s="6">
        <v>182.3</v>
      </c>
      <c r="I115" s="7">
        <v>18.4</v>
      </c>
      <c r="J115" s="8">
        <v>3211</v>
      </c>
      <c r="K115" s="23">
        <v>2.49</v>
      </c>
      <c r="L115" s="14">
        <v>0.1292</v>
      </c>
      <c r="M115" s="16">
        <v>76</v>
      </c>
      <c r="N115" s="17">
        <v>80.7</v>
      </c>
      <c r="O115" s="24">
        <v>716.7</v>
      </c>
      <c r="P115" s="9">
        <v>76.5</v>
      </c>
      <c r="R115" s="18"/>
      <c r="S115" s="19"/>
      <c r="T115" s="10">
        <v>0.44</v>
      </c>
    </row>
    <row r="116" spans="1:20" ht="12.75">
      <c r="A116" s="13">
        <v>56.5</v>
      </c>
      <c r="B116" s="22">
        <f t="shared" si="8"/>
        <v>183</v>
      </c>
      <c r="C116" s="22">
        <f t="shared" si="9"/>
        <v>185</v>
      </c>
      <c r="D116" s="22">
        <f t="shared" si="10"/>
        <v>32.33</v>
      </c>
      <c r="E116" s="22">
        <f t="shared" si="11"/>
        <v>75.4</v>
      </c>
      <c r="F116" s="4">
        <v>40013.57261574074</v>
      </c>
      <c r="G116" s="5">
        <v>76.3</v>
      </c>
      <c r="H116" s="6">
        <v>183</v>
      </c>
      <c r="I116" s="7">
        <v>18.5</v>
      </c>
      <c r="J116" s="8">
        <v>3233</v>
      </c>
      <c r="K116" s="23">
        <v>2.42</v>
      </c>
      <c r="L116" s="14">
        <v>0.1335</v>
      </c>
      <c r="M116" s="16">
        <v>75.4</v>
      </c>
      <c r="N116" s="17">
        <v>80.1</v>
      </c>
      <c r="O116" s="24">
        <v>738.5</v>
      </c>
      <c r="P116" s="9">
        <v>76.3</v>
      </c>
      <c r="R116" s="18"/>
      <c r="S116" s="19"/>
      <c r="T116" s="10">
        <v>0.44</v>
      </c>
    </row>
    <row r="117" spans="1:20" ht="12.75">
      <c r="A117" s="13">
        <v>57</v>
      </c>
      <c r="B117" s="22">
        <f t="shared" si="8"/>
        <v>182.9</v>
      </c>
      <c r="C117" s="22">
        <f t="shared" si="9"/>
        <v>185</v>
      </c>
      <c r="D117" s="22">
        <f t="shared" si="10"/>
        <v>31.94</v>
      </c>
      <c r="E117" s="22">
        <f t="shared" si="11"/>
        <v>75.4</v>
      </c>
      <c r="F117" s="4">
        <v>40013.572962962964</v>
      </c>
      <c r="G117" s="5">
        <v>76.3</v>
      </c>
      <c r="H117" s="6">
        <v>182.9</v>
      </c>
      <c r="I117" s="7">
        <v>18.5</v>
      </c>
      <c r="J117" s="8">
        <v>3194</v>
      </c>
      <c r="K117" s="23">
        <v>2.4</v>
      </c>
      <c r="L117" s="14">
        <v>0.1329</v>
      </c>
      <c r="M117" s="16">
        <v>75.4</v>
      </c>
      <c r="N117" s="17">
        <v>80</v>
      </c>
      <c r="O117" s="24">
        <v>744.4</v>
      </c>
      <c r="P117" s="9">
        <v>76.3</v>
      </c>
      <c r="R117" s="18"/>
      <c r="S117" s="19"/>
      <c r="T117" s="10">
        <v>0.44</v>
      </c>
    </row>
    <row r="118" spans="1:20" ht="12.75">
      <c r="A118" s="13">
        <v>57.5</v>
      </c>
      <c r="B118" s="22">
        <f t="shared" si="8"/>
        <v>178.5</v>
      </c>
      <c r="C118" s="22">
        <f t="shared" si="9"/>
        <v>186</v>
      </c>
      <c r="D118" s="22">
        <f t="shared" si="10"/>
        <v>32.25</v>
      </c>
      <c r="E118" s="22">
        <f t="shared" si="11"/>
        <v>75.4</v>
      </c>
      <c r="F118" s="4">
        <v>40013.57331018519</v>
      </c>
      <c r="G118" s="5">
        <v>75.3</v>
      </c>
      <c r="H118" s="6">
        <v>178.5</v>
      </c>
      <c r="I118" s="7">
        <v>18.6</v>
      </c>
      <c r="J118" s="8">
        <v>3225</v>
      </c>
      <c r="K118" s="23">
        <v>2.36</v>
      </c>
      <c r="L118" s="14">
        <v>0.1367</v>
      </c>
      <c r="M118" s="16">
        <v>75.4</v>
      </c>
      <c r="N118" s="17">
        <v>80.1</v>
      </c>
      <c r="O118" s="24">
        <v>760.5</v>
      </c>
      <c r="P118" s="9">
        <v>75.3</v>
      </c>
      <c r="R118" s="18"/>
      <c r="S118" s="19"/>
      <c r="T118" s="10">
        <v>0.44</v>
      </c>
    </row>
    <row r="119" spans="1:20" ht="12.75">
      <c r="A119" s="13">
        <v>58</v>
      </c>
      <c r="B119" s="22">
        <f t="shared" si="8"/>
        <v>176.4</v>
      </c>
      <c r="C119" s="22">
        <f t="shared" si="9"/>
        <v>185</v>
      </c>
      <c r="D119" s="22">
        <f t="shared" si="10"/>
        <v>31.98</v>
      </c>
      <c r="E119" s="22">
        <f t="shared" si="11"/>
        <v>75.9</v>
      </c>
      <c r="F119" s="4">
        <v>40013.57365740741</v>
      </c>
      <c r="G119" s="5">
        <v>76</v>
      </c>
      <c r="H119" s="6">
        <v>176.4</v>
      </c>
      <c r="I119" s="7">
        <v>18.5</v>
      </c>
      <c r="J119" s="8">
        <v>3198</v>
      </c>
      <c r="K119" s="23">
        <v>2.38</v>
      </c>
      <c r="L119" s="14">
        <v>0.1346</v>
      </c>
      <c r="M119" s="16">
        <v>75.9</v>
      </c>
      <c r="N119" s="17">
        <v>80.6</v>
      </c>
      <c r="O119" s="24">
        <v>754.7</v>
      </c>
      <c r="P119" s="9">
        <v>76</v>
      </c>
      <c r="R119" s="18"/>
      <c r="S119" s="19"/>
      <c r="T119" s="10">
        <v>0.44</v>
      </c>
    </row>
    <row r="120" spans="1:20" ht="12.75">
      <c r="A120" s="13">
        <v>58.5</v>
      </c>
      <c r="B120" s="22">
        <f t="shared" si="8"/>
        <v>176.9</v>
      </c>
      <c r="C120" s="22">
        <f t="shared" si="9"/>
        <v>187</v>
      </c>
      <c r="D120" s="22">
        <f t="shared" si="10"/>
        <v>31.44</v>
      </c>
      <c r="E120" s="22">
        <f t="shared" si="11"/>
        <v>74.7</v>
      </c>
      <c r="F120" s="4">
        <v>40013.57400462963</v>
      </c>
      <c r="G120" s="5">
        <v>75.3</v>
      </c>
      <c r="H120" s="6">
        <v>176.9</v>
      </c>
      <c r="I120" s="7">
        <v>18.7</v>
      </c>
      <c r="J120" s="8">
        <v>3144</v>
      </c>
      <c r="K120" s="23">
        <v>2.22</v>
      </c>
      <c r="L120" s="14">
        <v>0.1415</v>
      </c>
      <c r="M120" s="16">
        <v>74.7</v>
      </c>
      <c r="N120" s="17">
        <v>79.3</v>
      </c>
      <c r="O120" s="24">
        <v>813.7</v>
      </c>
      <c r="P120" s="9">
        <v>75.3</v>
      </c>
      <c r="R120" s="18"/>
      <c r="S120" s="19"/>
      <c r="T120" s="10">
        <v>0.43</v>
      </c>
    </row>
    <row r="121" spans="1:20" ht="12.75">
      <c r="A121" s="13">
        <v>59</v>
      </c>
      <c r="B121" s="22">
        <f t="shared" si="8"/>
        <v>172.5</v>
      </c>
      <c r="C121" s="22">
        <f t="shared" si="9"/>
        <v>187</v>
      </c>
      <c r="D121" s="22">
        <f t="shared" si="10"/>
        <v>31.44</v>
      </c>
      <c r="E121" s="22">
        <f t="shared" si="11"/>
        <v>74.8</v>
      </c>
      <c r="F121" s="4">
        <v>40013.57435185185</v>
      </c>
      <c r="G121" s="5">
        <v>74.9</v>
      </c>
      <c r="H121" s="6">
        <v>172.5</v>
      </c>
      <c r="I121" s="7">
        <v>18.7</v>
      </c>
      <c r="J121" s="8">
        <v>3144</v>
      </c>
      <c r="K121" s="23">
        <v>2.18</v>
      </c>
      <c r="L121" s="14">
        <v>0.1445</v>
      </c>
      <c r="M121" s="16">
        <v>74.8</v>
      </c>
      <c r="N121" s="17">
        <v>79.4</v>
      </c>
      <c r="O121" s="24">
        <v>833.1</v>
      </c>
      <c r="P121" s="9">
        <v>74.9</v>
      </c>
      <c r="R121" s="18"/>
      <c r="S121" s="19"/>
      <c r="T121" s="10">
        <v>0.42</v>
      </c>
    </row>
    <row r="122" spans="1:20" ht="12.75">
      <c r="A122" s="13">
        <v>59.5</v>
      </c>
      <c r="B122" s="22">
        <f t="shared" si="8"/>
        <v>174.8</v>
      </c>
      <c r="C122" s="22">
        <f t="shared" si="9"/>
        <v>186</v>
      </c>
      <c r="D122" s="22">
        <f t="shared" si="10"/>
        <v>32.57</v>
      </c>
      <c r="E122" s="22">
        <f t="shared" si="11"/>
        <v>75.3</v>
      </c>
      <c r="F122" s="4">
        <v>40013.57469907407</v>
      </c>
      <c r="G122" s="5">
        <v>75.9</v>
      </c>
      <c r="H122" s="6">
        <v>174.8</v>
      </c>
      <c r="I122" s="7">
        <v>18.6</v>
      </c>
      <c r="J122" s="8">
        <v>3257</v>
      </c>
      <c r="K122" s="23">
        <v>2.29</v>
      </c>
      <c r="L122" s="14">
        <v>0.1425</v>
      </c>
      <c r="M122" s="16">
        <v>75.3</v>
      </c>
      <c r="N122" s="17">
        <v>79.9</v>
      </c>
      <c r="O122" s="24">
        <v>788.3</v>
      </c>
      <c r="P122" s="9">
        <v>75.9</v>
      </c>
      <c r="R122" s="18"/>
      <c r="S122" s="19"/>
      <c r="T122" s="10">
        <v>0.42</v>
      </c>
    </row>
    <row r="123" spans="1:20" ht="12.75">
      <c r="A123" s="13">
        <v>60</v>
      </c>
      <c r="B123" s="22">
        <f t="shared" si="8"/>
        <v>171.5</v>
      </c>
      <c r="C123" s="22">
        <f t="shared" si="9"/>
        <v>187</v>
      </c>
      <c r="D123" s="22">
        <f t="shared" si="10"/>
        <v>32.12</v>
      </c>
      <c r="E123" s="22">
        <f t="shared" si="11"/>
        <v>75.4</v>
      </c>
      <c r="F123" s="4">
        <v>40013.5750462963</v>
      </c>
      <c r="G123" s="5">
        <v>76</v>
      </c>
      <c r="H123" s="6">
        <v>171.5</v>
      </c>
      <c r="I123" s="7">
        <v>18.7</v>
      </c>
      <c r="J123" s="8">
        <v>3212</v>
      </c>
      <c r="K123" s="23">
        <v>2.24</v>
      </c>
      <c r="L123" s="14">
        <v>0.1434</v>
      </c>
      <c r="M123" s="16">
        <v>75.4</v>
      </c>
      <c r="N123" s="17">
        <v>80.1</v>
      </c>
      <c r="O123" s="24">
        <v>806.1</v>
      </c>
      <c r="P123" s="9">
        <v>76</v>
      </c>
      <c r="R123" s="18"/>
      <c r="S123" s="19"/>
      <c r="T123" s="10">
        <v>0.42</v>
      </c>
    </row>
    <row r="124" spans="1:20" ht="12.75">
      <c r="A124" s="13">
        <v>60.5</v>
      </c>
      <c r="B124" s="22">
        <f t="shared" si="8"/>
        <v>171.9</v>
      </c>
      <c r="C124" s="22">
        <f t="shared" si="9"/>
        <v>186</v>
      </c>
      <c r="D124" s="22">
        <f t="shared" si="10"/>
        <v>31.66</v>
      </c>
      <c r="E124" s="22">
        <f t="shared" si="11"/>
        <v>75.8</v>
      </c>
      <c r="F124" s="4">
        <v>40013.57539351852</v>
      </c>
      <c r="G124" s="5">
        <v>76.2</v>
      </c>
      <c r="H124" s="6">
        <v>171.9</v>
      </c>
      <c r="I124" s="7">
        <v>18.6</v>
      </c>
      <c r="J124" s="8">
        <v>3166</v>
      </c>
      <c r="K124" s="23">
        <v>2.28</v>
      </c>
      <c r="L124" s="14">
        <v>0.139</v>
      </c>
      <c r="M124" s="16">
        <v>75.8</v>
      </c>
      <c r="N124" s="17">
        <v>80.5</v>
      </c>
      <c r="O124" s="24">
        <v>791.2</v>
      </c>
      <c r="P124" s="9">
        <v>76.2</v>
      </c>
      <c r="R124" s="18"/>
      <c r="S124" s="19"/>
      <c r="T124" s="10">
        <v>0.42</v>
      </c>
    </row>
    <row r="125" spans="1:20" ht="12.75">
      <c r="A125" s="13">
        <v>61</v>
      </c>
      <c r="B125" s="22">
        <f t="shared" si="8"/>
        <v>172.9</v>
      </c>
      <c r="C125" s="22">
        <f t="shared" si="9"/>
        <v>187</v>
      </c>
      <c r="D125" s="22">
        <f t="shared" si="10"/>
        <v>30.55</v>
      </c>
      <c r="E125" s="22">
        <f t="shared" si="11"/>
        <v>75.6</v>
      </c>
      <c r="F125" s="4">
        <v>40013.575740740744</v>
      </c>
      <c r="G125" s="5">
        <v>76.1</v>
      </c>
      <c r="H125" s="6">
        <v>172.9</v>
      </c>
      <c r="I125" s="7">
        <v>18.7</v>
      </c>
      <c r="J125" s="8">
        <v>3055</v>
      </c>
      <c r="K125" s="23">
        <v>2.24</v>
      </c>
      <c r="L125" s="14">
        <v>0.1364</v>
      </c>
      <c r="M125" s="16">
        <v>75.6</v>
      </c>
      <c r="N125" s="17">
        <v>80.2</v>
      </c>
      <c r="O125" s="24">
        <v>806.4</v>
      </c>
      <c r="P125" s="9">
        <v>76.1</v>
      </c>
      <c r="R125" s="18"/>
      <c r="S125" s="19"/>
      <c r="T125" s="10">
        <v>0.43</v>
      </c>
    </row>
    <row r="126" spans="1:20" ht="12.75">
      <c r="A126" s="13">
        <v>61.5</v>
      </c>
      <c r="B126" s="22">
        <f t="shared" si="8"/>
        <v>171.2</v>
      </c>
      <c r="C126" s="22">
        <f t="shared" si="9"/>
        <v>187</v>
      </c>
      <c r="D126" s="22">
        <f t="shared" si="10"/>
        <v>30</v>
      </c>
      <c r="E126" s="22">
        <f t="shared" si="11"/>
        <v>75.8</v>
      </c>
      <c r="F126" s="4">
        <v>40013.57608796296</v>
      </c>
      <c r="G126" s="5">
        <v>76.4</v>
      </c>
      <c r="H126" s="6">
        <v>171.2</v>
      </c>
      <c r="I126" s="7">
        <v>18.7</v>
      </c>
      <c r="J126" s="8">
        <v>3000</v>
      </c>
      <c r="K126" s="23">
        <v>2.22</v>
      </c>
      <c r="L126" s="14">
        <v>0.1349</v>
      </c>
      <c r="M126" s="16">
        <v>75.8</v>
      </c>
      <c r="N126" s="17">
        <v>80.5</v>
      </c>
      <c r="O126" s="24">
        <v>813.2</v>
      </c>
      <c r="P126" s="9">
        <v>76.4</v>
      </c>
      <c r="R126" s="18"/>
      <c r="S126" s="19"/>
      <c r="T126" s="10">
        <v>0.44</v>
      </c>
    </row>
    <row r="127" spans="1:20" ht="12.75">
      <c r="A127" s="13">
        <v>62</v>
      </c>
      <c r="B127" s="22">
        <f t="shared" si="8"/>
        <v>169.9</v>
      </c>
      <c r="C127" s="22">
        <f t="shared" si="9"/>
        <v>188</v>
      </c>
      <c r="D127" s="22">
        <f t="shared" si="10"/>
        <v>30.25</v>
      </c>
      <c r="E127" s="22">
        <f t="shared" si="11"/>
        <v>75.2</v>
      </c>
      <c r="F127" s="4">
        <v>40013.57643518518</v>
      </c>
      <c r="G127" s="5">
        <v>76.3</v>
      </c>
      <c r="H127" s="6">
        <v>169.9</v>
      </c>
      <c r="I127" s="7">
        <v>18.8</v>
      </c>
      <c r="J127" s="8">
        <v>3025</v>
      </c>
      <c r="K127" s="23">
        <v>2.14</v>
      </c>
      <c r="L127" s="14">
        <v>0.1414</v>
      </c>
      <c r="M127" s="16">
        <v>75.2</v>
      </c>
      <c r="N127" s="17">
        <v>79.9</v>
      </c>
      <c r="O127" s="24">
        <v>849</v>
      </c>
      <c r="P127" s="9">
        <v>76.3</v>
      </c>
      <c r="R127" s="18"/>
      <c r="S127" s="19"/>
      <c r="T127" s="10">
        <v>0.45</v>
      </c>
    </row>
    <row r="128" spans="1:20" ht="12.75">
      <c r="A128" s="13">
        <v>62.5</v>
      </c>
      <c r="B128" s="22">
        <f t="shared" si="8"/>
        <v>170</v>
      </c>
      <c r="C128" s="22">
        <f t="shared" si="9"/>
        <v>188</v>
      </c>
      <c r="D128" s="22">
        <f t="shared" si="10"/>
        <v>29.45</v>
      </c>
      <c r="E128" s="22">
        <f t="shared" si="11"/>
        <v>75.3</v>
      </c>
      <c r="F128" s="4">
        <v>40013.57678240741</v>
      </c>
      <c r="G128" s="5">
        <v>75</v>
      </c>
      <c r="H128" s="6">
        <v>170</v>
      </c>
      <c r="I128" s="7">
        <v>18.8</v>
      </c>
      <c r="J128" s="8">
        <v>2945</v>
      </c>
      <c r="K128" s="23">
        <v>2.16</v>
      </c>
      <c r="L128" s="14">
        <v>0.1365</v>
      </c>
      <c r="M128" s="16">
        <v>75.3</v>
      </c>
      <c r="N128" s="17">
        <v>80</v>
      </c>
      <c r="O128" s="24">
        <v>841.2</v>
      </c>
      <c r="P128" s="9">
        <v>75</v>
      </c>
      <c r="R128" s="18"/>
      <c r="S128" s="19"/>
      <c r="T128" s="10">
        <v>0.43</v>
      </c>
    </row>
    <row r="129" spans="1:20" ht="12.75">
      <c r="A129" s="13">
        <v>63</v>
      </c>
      <c r="B129" s="22">
        <f t="shared" si="8"/>
        <v>193.9</v>
      </c>
      <c r="C129" s="22">
        <f t="shared" si="9"/>
        <v>184</v>
      </c>
      <c r="D129" s="22">
        <f t="shared" si="10"/>
        <v>24.29</v>
      </c>
      <c r="E129" s="22">
        <f t="shared" si="11"/>
        <v>76.4</v>
      </c>
      <c r="F129" s="4">
        <v>40013.57712962963</v>
      </c>
      <c r="G129" s="5">
        <v>76.1</v>
      </c>
      <c r="H129" s="6">
        <v>193.9</v>
      </c>
      <c r="I129" s="7">
        <v>18.4</v>
      </c>
      <c r="J129" s="8">
        <v>2429</v>
      </c>
      <c r="K129" s="23">
        <v>2.54</v>
      </c>
      <c r="L129" s="14">
        <v>0.0955</v>
      </c>
      <c r="M129" s="16">
        <v>76.4</v>
      </c>
      <c r="N129" s="17">
        <v>81.1</v>
      </c>
      <c r="O129" s="24">
        <v>698.4</v>
      </c>
      <c r="P129" s="9">
        <v>76.1</v>
      </c>
      <c r="R129" s="18"/>
      <c r="S129" s="19"/>
      <c r="T129" s="10">
        <v>0.43</v>
      </c>
    </row>
    <row r="130" spans="1:20" ht="12.75">
      <c r="A130" s="13">
        <v>63.5</v>
      </c>
      <c r="B130" s="22">
        <f t="shared" si="8"/>
        <v>207.7</v>
      </c>
      <c r="C130" s="22">
        <f t="shared" si="9"/>
        <v>168</v>
      </c>
      <c r="D130" s="22">
        <f t="shared" si="10"/>
        <v>17.98</v>
      </c>
      <c r="E130" s="22">
        <f t="shared" si="11"/>
        <v>82.5</v>
      </c>
      <c r="F130" s="4">
        <v>40013.57747685185</v>
      </c>
      <c r="G130" s="5">
        <v>76.5</v>
      </c>
      <c r="H130" s="6">
        <v>207.7</v>
      </c>
      <c r="I130" s="7">
        <v>16.8</v>
      </c>
      <c r="J130" s="8">
        <v>1798</v>
      </c>
      <c r="K130" s="23">
        <v>4.06</v>
      </c>
      <c r="L130" s="14">
        <v>0.0443</v>
      </c>
      <c r="M130" s="16">
        <v>82.5</v>
      </c>
      <c r="N130" s="17">
        <v>87.6</v>
      </c>
      <c r="O130" s="24">
        <v>400.4</v>
      </c>
      <c r="P130" s="9">
        <v>76.5</v>
      </c>
      <c r="R130" s="18"/>
      <c r="S130" s="19"/>
      <c r="T130" s="10">
        <v>0.42</v>
      </c>
    </row>
    <row r="131" spans="1:20" ht="12.75">
      <c r="A131" s="13">
        <v>64</v>
      </c>
      <c r="B131" s="22">
        <f t="shared" si="8"/>
        <v>220.5</v>
      </c>
      <c r="C131" s="22">
        <f t="shared" si="9"/>
        <v>129</v>
      </c>
      <c r="D131" s="22">
        <f t="shared" si="10"/>
        <v>7.74</v>
      </c>
      <c r="E131" s="22">
        <f t="shared" si="11"/>
        <v>87.9</v>
      </c>
      <c r="F131" s="4">
        <v>40013.57782407408</v>
      </c>
      <c r="G131" s="5">
        <v>76.8</v>
      </c>
      <c r="H131" s="6">
        <v>220.5</v>
      </c>
      <c r="I131" s="7">
        <v>12.9</v>
      </c>
      <c r="J131" s="8">
        <v>774</v>
      </c>
      <c r="K131" s="23">
        <v>7.84</v>
      </c>
      <c r="L131" s="14">
        <v>0.0099</v>
      </c>
      <c r="M131" s="16">
        <v>87.9</v>
      </c>
      <c r="N131" s="17">
        <v>93.4</v>
      </c>
      <c r="O131" s="24">
        <v>159</v>
      </c>
      <c r="P131" s="9">
        <v>76.8</v>
      </c>
      <c r="R131" s="18"/>
      <c r="S131" s="19"/>
      <c r="T131" s="10">
        <v>0.44</v>
      </c>
    </row>
    <row r="132" spans="1:20" ht="12.75">
      <c r="A132" s="13">
        <v>64.5</v>
      </c>
      <c r="B132" s="22">
        <f t="shared" si="8"/>
        <v>232</v>
      </c>
      <c r="C132" s="22">
        <f t="shared" si="9"/>
        <v>120</v>
      </c>
      <c r="D132" s="22">
        <f t="shared" si="10"/>
        <v>3.96</v>
      </c>
      <c r="E132" s="22">
        <f t="shared" si="11"/>
        <v>88.3</v>
      </c>
      <c r="F132" s="4">
        <v>40013.5781712963</v>
      </c>
      <c r="G132" s="5">
        <v>75.5</v>
      </c>
      <c r="H132" s="6">
        <v>232</v>
      </c>
      <c r="I132" s="7">
        <v>12</v>
      </c>
      <c r="J132" s="8">
        <v>396</v>
      </c>
      <c r="K132" s="23">
        <v>8.72</v>
      </c>
      <c r="L132" s="14">
        <v>0.0045</v>
      </c>
      <c r="M132" s="16">
        <v>88.3</v>
      </c>
      <c r="N132" s="17">
        <v>93.7</v>
      </c>
      <c r="O132" s="24">
        <v>132.8</v>
      </c>
      <c r="P132" s="9">
        <v>75.5</v>
      </c>
      <c r="R132" s="18"/>
      <c r="S132" s="19"/>
      <c r="T132" s="10">
        <v>0.47</v>
      </c>
    </row>
    <row r="133" spans="1:20" ht="12.75">
      <c r="A133" s="13">
        <v>65</v>
      </c>
      <c r="B133" s="22">
        <f t="shared" si="8"/>
        <v>226.9</v>
      </c>
      <c r="C133" s="22">
        <f t="shared" si="9"/>
        <v>121</v>
      </c>
      <c r="D133" s="22">
        <f t="shared" si="10"/>
        <v>3.76</v>
      </c>
      <c r="E133" s="22">
        <f t="shared" si="11"/>
        <v>88.4</v>
      </c>
      <c r="F133" s="4">
        <v>40013.578518518516</v>
      </c>
      <c r="G133" s="5">
        <v>75.5</v>
      </c>
      <c r="H133" s="6">
        <v>226.9</v>
      </c>
      <c r="I133" s="7">
        <v>12.1</v>
      </c>
      <c r="J133" s="8">
        <v>376</v>
      </c>
      <c r="K133" s="23">
        <v>8.62</v>
      </c>
      <c r="L133" s="14">
        <v>0.0044</v>
      </c>
      <c r="M133" s="16">
        <v>88.4</v>
      </c>
      <c r="N133" s="17">
        <v>93.9</v>
      </c>
      <c r="O133" s="24">
        <v>135.4</v>
      </c>
      <c r="P133" s="9">
        <v>75.5</v>
      </c>
      <c r="R133" s="18"/>
      <c r="S133" s="19"/>
      <c r="T133" s="10">
        <v>0.44</v>
      </c>
    </row>
    <row r="134" spans="1:20" ht="12.75">
      <c r="A134" s="13">
        <v>65.5</v>
      </c>
      <c r="B134" s="22">
        <f t="shared" si="8"/>
        <v>233.7</v>
      </c>
      <c r="C134" s="22">
        <f t="shared" si="9"/>
        <v>120</v>
      </c>
      <c r="D134" s="22">
        <f t="shared" si="10"/>
        <v>4.84</v>
      </c>
      <c r="E134" s="22">
        <f t="shared" si="11"/>
        <v>88.2</v>
      </c>
      <c r="F134" s="4">
        <v>40013.57886574074</v>
      </c>
      <c r="G134" s="5">
        <v>75.9</v>
      </c>
      <c r="H134" s="6">
        <v>233.7</v>
      </c>
      <c r="I134" s="7">
        <v>12</v>
      </c>
      <c r="J134" s="8">
        <v>484</v>
      </c>
      <c r="K134" s="23">
        <v>8.72</v>
      </c>
      <c r="L134" s="14">
        <v>0.0056</v>
      </c>
      <c r="M134" s="16">
        <v>88.2</v>
      </c>
      <c r="N134" s="17">
        <v>93.6</v>
      </c>
      <c r="O134" s="24">
        <v>132.8</v>
      </c>
      <c r="P134" s="9">
        <v>75.9</v>
      </c>
      <c r="R134" s="18"/>
      <c r="S134" s="19"/>
      <c r="T134" s="10">
        <v>0.5</v>
      </c>
    </row>
    <row r="135" spans="1:20" ht="12.75">
      <c r="A135" s="13">
        <v>66</v>
      </c>
      <c r="B135" s="22">
        <f t="shared" si="8"/>
        <v>237.9</v>
      </c>
      <c r="C135" s="22">
        <f t="shared" si="9"/>
        <v>122</v>
      </c>
      <c r="D135" s="22">
        <f t="shared" si="10"/>
        <v>4.39</v>
      </c>
      <c r="E135" s="22">
        <f t="shared" si="11"/>
        <v>87.9</v>
      </c>
      <c r="F135" s="4">
        <v>40013.57921296296</v>
      </c>
      <c r="G135" s="5">
        <v>75.9</v>
      </c>
      <c r="H135" s="6">
        <v>237.9</v>
      </c>
      <c r="I135" s="7">
        <v>12.2</v>
      </c>
      <c r="J135" s="8">
        <v>439</v>
      </c>
      <c r="K135" s="23">
        <v>8.54</v>
      </c>
      <c r="L135" s="14">
        <v>0.0051</v>
      </c>
      <c r="M135" s="16">
        <v>87.9</v>
      </c>
      <c r="N135" s="17">
        <v>93.4</v>
      </c>
      <c r="O135" s="24">
        <v>137.8</v>
      </c>
      <c r="P135" s="9">
        <v>75.9</v>
      </c>
      <c r="R135" s="18"/>
      <c r="S135" s="19"/>
      <c r="T135" s="10">
        <v>0.5</v>
      </c>
    </row>
    <row r="136" spans="1:20" ht="12.75">
      <c r="A136" s="13">
        <v>66.5</v>
      </c>
      <c r="B136" s="22">
        <f t="shared" si="8"/>
        <v>233.3</v>
      </c>
      <c r="C136" s="22">
        <f t="shared" si="9"/>
        <v>124</v>
      </c>
      <c r="D136" s="22">
        <f t="shared" si="10"/>
        <v>3.51</v>
      </c>
      <c r="E136" s="22">
        <f t="shared" si="11"/>
        <v>88</v>
      </c>
      <c r="F136" s="4">
        <v>40013.579560185186</v>
      </c>
      <c r="G136" s="5">
        <v>75.4</v>
      </c>
      <c r="H136" s="6">
        <v>233.3</v>
      </c>
      <c r="I136" s="7">
        <v>12.4</v>
      </c>
      <c r="J136" s="8">
        <v>351</v>
      </c>
      <c r="K136" s="23">
        <v>8.35</v>
      </c>
      <c r="L136" s="14">
        <v>0.0042</v>
      </c>
      <c r="M136" s="16">
        <v>88</v>
      </c>
      <c r="N136" s="17">
        <v>93.5</v>
      </c>
      <c r="O136" s="24">
        <v>143.2</v>
      </c>
      <c r="P136" s="9">
        <v>75.4</v>
      </c>
      <c r="R136" s="18"/>
      <c r="S136" s="19"/>
      <c r="T136" s="10">
        <v>0.5</v>
      </c>
    </row>
    <row r="137" spans="1:20" ht="12.75">
      <c r="A137" s="13">
        <v>67</v>
      </c>
      <c r="B137" s="22">
        <f t="shared" si="8"/>
        <v>233.2</v>
      </c>
      <c r="C137" s="22">
        <f t="shared" si="9"/>
        <v>123</v>
      </c>
      <c r="D137" s="22">
        <f t="shared" si="10"/>
        <v>3.29</v>
      </c>
      <c r="E137" s="22">
        <f t="shared" si="11"/>
        <v>88.1</v>
      </c>
      <c r="F137" s="4">
        <v>40013.57990740741</v>
      </c>
      <c r="G137" s="5">
        <v>75.8</v>
      </c>
      <c r="H137" s="6">
        <v>233.2</v>
      </c>
      <c r="I137" s="7">
        <v>12.3</v>
      </c>
      <c r="J137" s="8">
        <v>329</v>
      </c>
      <c r="K137" s="23">
        <v>8.37</v>
      </c>
      <c r="L137" s="14">
        <v>0.0039</v>
      </c>
      <c r="M137" s="16">
        <v>88.1</v>
      </c>
      <c r="N137" s="17">
        <v>93.5</v>
      </c>
      <c r="O137" s="24">
        <v>142.6</v>
      </c>
      <c r="P137" s="9">
        <v>75.8</v>
      </c>
      <c r="R137" s="18"/>
      <c r="S137" s="19"/>
      <c r="T137" s="10">
        <v>0.48</v>
      </c>
    </row>
    <row r="138" spans="1:20" ht="12.75">
      <c r="A138" s="13">
        <v>67.5</v>
      </c>
      <c r="B138" s="22">
        <f t="shared" si="8"/>
        <v>235.4</v>
      </c>
      <c r="C138" s="22">
        <f t="shared" si="9"/>
        <v>122</v>
      </c>
      <c r="D138" s="22">
        <f t="shared" si="10"/>
        <v>3.19</v>
      </c>
      <c r="E138" s="22">
        <f t="shared" si="11"/>
        <v>88</v>
      </c>
      <c r="F138" s="4">
        <v>40013.58025462963</v>
      </c>
      <c r="G138" s="5">
        <v>75.8</v>
      </c>
      <c r="H138" s="6">
        <v>235.4</v>
      </c>
      <c r="I138" s="7">
        <v>12.2</v>
      </c>
      <c r="J138" s="8">
        <v>319</v>
      </c>
      <c r="K138" s="23">
        <v>8.47</v>
      </c>
      <c r="L138" s="14">
        <v>0.0038</v>
      </c>
      <c r="M138" s="16">
        <v>88</v>
      </c>
      <c r="N138" s="17">
        <v>93.5</v>
      </c>
      <c r="O138" s="24">
        <v>139.7</v>
      </c>
      <c r="P138" s="9">
        <v>75.8</v>
      </c>
      <c r="R138" s="18"/>
      <c r="S138" s="19"/>
      <c r="T138" s="10">
        <v>0.49</v>
      </c>
    </row>
    <row r="139" spans="1:20" ht="12.75">
      <c r="A139" s="13">
        <v>68</v>
      </c>
      <c r="B139" s="22">
        <f t="shared" si="8"/>
        <v>229.5</v>
      </c>
      <c r="C139" s="22">
        <f t="shared" si="9"/>
        <v>121</v>
      </c>
      <c r="D139" s="22">
        <f t="shared" si="10"/>
        <v>2.83</v>
      </c>
      <c r="E139" s="22">
        <f t="shared" si="11"/>
        <v>88.3</v>
      </c>
      <c r="F139" s="4">
        <v>40013.58060185185</v>
      </c>
      <c r="G139" s="5">
        <v>75.4</v>
      </c>
      <c r="H139" s="6">
        <v>229.5</v>
      </c>
      <c r="I139" s="7">
        <v>12.1</v>
      </c>
      <c r="J139" s="8">
        <v>283</v>
      </c>
      <c r="K139" s="23">
        <v>8.6</v>
      </c>
      <c r="L139" s="14">
        <v>0.0033</v>
      </c>
      <c r="M139" s="16">
        <v>88.3</v>
      </c>
      <c r="N139" s="17">
        <v>93.8</v>
      </c>
      <c r="O139" s="24">
        <v>136.1</v>
      </c>
      <c r="P139" s="9">
        <v>75.4</v>
      </c>
      <c r="R139" s="18"/>
      <c r="S139" s="19"/>
      <c r="T139" s="10">
        <v>0.52</v>
      </c>
    </row>
    <row r="140" spans="1:20" ht="12.75">
      <c r="A140" s="13">
        <v>68.5</v>
      </c>
      <c r="B140" s="22">
        <f t="shared" si="8"/>
        <v>226.9</v>
      </c>
      <c r="C140" s="22">
        <f t="shared" si="9"/>
        <v>119</v>
      </c>
      <c r="D140" s="22">
        <f t="shared" si="10"/>
        <v>2.69</v>
      </c>
      <c r="E140" s="22">
        <f t="shared" si="11"/>
        <v>88.6</v>
      </c>
      <c r="F140" s="4">
        <v>40013.58094907407</v>
      </c>
      <c r="G140" s="5">
        <v>76.3</v>
      </c>
      <c r="H140" s="6">
        <v>226.9</v>
      </c>
      <c r="I140" s="7">
        <v>11.9</v>
      </c>
      <c r="J140" s="8">
        <v>269</v>
      </c>
      <c r="K140" s="23">
        <v>8.76</v>
      </c>
      <c r="L140" s="14">
        <v>0.0031</v>
      </c>
      <c r="M140" s="16">
        <v>88.6</v>
      </c>
      <c r="N140" s="17">
        <v>94</v>
      </c>
      <c r="O140" s="24">
        <v>131.8</v>
      </c>
      <c r="P140" s="9">
        <v>76.3</v>
      </c>
      <c r="R140" s="18"/>
      <c r="S140" s="19"/>
      <c r="T140" s="10">
        <v>0.53</v>
      </c>
    </row>
    <row r="141" spans="1:20" ht="12.75">
      <c r="A141" s="13">
        <v>69</v>
      </c>
      <c r="B141" s="22">
        <f t="shared" si="8"/>
        <v>228.8</v>
      </c>
      <c r="C141" s="22">
        <f t="shared" si="9"/>
        <v>123</v>
      </c>
      <c r="D141" s="22">
        <f t="shared" si="10"/>
        <v>2.65</v>
      </c>
      <c r="E141" s="22">
        <f t="shared" si="11"/>
        <v>88.3</v>
      </c>
      <c r="F141" s="4">
        <v>40013.581296296295</v>
      </c>
      <c r="G141" s="5">
        <v>76.8</v>
      </c>
      <c r="H141" s="6">
        <v>228.8</v>
      </c>
      <c r="I141" s="7">
        <v>12.3</v>
      </c>
      <c r="J141" s="8">
        <v>265</v>
      </c>
      <c r="K141" s="23">
        <v>8.42</v>
      </c>
      <c r="L141" s="14">
        <v>0.0031</v>
      </c>
      <c r="M141" s="16">
        <v>88.3</v>
      </c>
      <c r="N141" s="17">
        <v>93.8</v>
      </c>
      <c r="O141" s="24">
        <v>141.1</v>
      </c>
      <c r="P141" s="9">
        <v>76.8</v>
      </c>
      <c r="R141" s="18"/>
      <c r="S141" s="19"/>
      <c r="T141" s="10">
        <v>0.48</v>
      </c>
    </row>
    <row r="142" spans="1:20" ht="12.75">
      <c r="A142" s="13">
        <v>69.5</v>
      </c>
      <c r="B142" s="22">
        <f t="shared" si="8"/>
        <v>230.9</v>
      </c>
      <c r="C142" s="22">
        <f t="shared" si="9"/>
        <v>121</v>
      </c>
      <c r="D142" s="22">
        <f t="shared" si="10"/>
        <v>2.95</v>
      </c>
      <c r="E142" s="22">
        <f t="shared" si="11"/>
        <v>88.4</v>
      </c>
      <c r="F142" s="4">
        <v>40013.58164351852</v>
      </c>
      <c r="G142" s="5">
        <v>77.3</v>
      </c>
      <c r="H142" s="6">
        <v>230.9</v>
      </c>
      <c r="I142" s="7">
        <v>12.1</v>
      </c>
      <c r="J142" s="8">
        <v>295</v>
      </c>
      <c r="K142" s="23">
        <v>8.64</v>
      </c>
      <c r="L142" s="14">
        <v>0.0034</v>
      </c>
      <c r="M142" s="16">
        <v>88.4</v>
      </c>
      <c r="N142" s="17">
        <v>93.8</v>
      </c>
      <c r="O142" s="24">
        <v>135</v>
      </c>
      <c r="P142" s="9">
        <v>77.3</v>
      </c>
      <c r="R142" s="18"/>
      <c r="S142" s="19"/>
      <c r="T142" s="10">
        <v>0.46</v>
      </c>
    </row>
    <row r="143" spans="1:20" ht="12.75">
      <c r="A143" s="13">
        <v>70</v>
      </c>
      <c r="B143" s="22">
        <f t="shared" si="8"/>
        <v>228.9</v>
      </c>
      <c r="C143" s="22">
        <f t="shared" si="9"/>
        <v>122</v>
      </c>
      <c r="D143" s="22">
        <f t="shared" si="10"/>
        <v>3.09</v>
      </c>
      <c r="E143" s="22">
        <f t="shared" si="11"/>
        <v>88.4</v>
      </c>
      <c r="F143" s="4">
        <v>40013.58199074074</v>
      </c>
      <c r="G143" s="5">
        <v>76.7</v>
      </c>
      <c r="H143" s="6">
        <v>228.9</v>
      </c>
      <c r="I143" s="7">
        <v>12.2</v>
      </c>
      <c r="J143" s="8">
        <v>309</v>
      </c>
      <c r="K143" s="23">
        <v>8.55</v>
      </c>
      <c r="L143" s="14">
        <v>0.0036</v>
      </c>
      <c r="M143" s="16">
        <v>88.4</v>
      </c>
      <c r="N143" s="17">
        <v>93.8</v>
      </c>
      <c r="O143" s="24">
        <v>137.4</v>
      </c>
      <c r="P143" s="9">
        <v>76.7</v>
      </c>
      <c r="R143" s="18"/>
      <c r="S143" s="19"/>
      <c r="T143" s="10">
        <v>0.48</v>
      </c>
    </row>
    <row r="144" spans="1:20" ht="12.75">
      <c r="A144" s="13">
        <v>70.5</v>
      </c>
      <c r="B144" s="22">
        <f t="shared" si="8"/>
        <v>230.5</v>
      </c>
      <c r="C144" s="22">
        <f t="shared" si="9"/>
        <v>124</v>
      </c>
      <c r="D144" s="22">
        <f t="shared" si="10"/>
        <v>3.49</v>
      </c>
      <c r="E144" s="22">
        <f t="shared" si="11"/>
        <v>88.2</v>
      </c>
      <c r="F144" s="4">
        <v>40013.582337962966</v>
      </c>
      <c r="G144" s="5">
        <v>76.5</v>
      </c>
      <c r="H144" s="6">
        <v>230.5</v>
      </c>
      <c r="I144" s="7">
        <v>12.4</v>
      </c>
      <c r="J144" s="8">
        <v>349</v>
      </c>
      <c r="K144" s="23">
        <v>8.35</v>
      </c>
      <c r="L144" s="14">
        <v>0.0042</v>
      </c>
      <c r="M144" s="16">
        <v>88.2</v>
      </c>
      <c r="N144" s="17">
        <v>93.6</v>
      </c>
      <c r="O144" s="24">
        <v>143.1</v>
      </c>
      <c r="P144" s="9">
        <v>76.5</v>
      </c>
      <c r="R144" s="18"/>
      <c r="S144" s="19"/>
      <c r="T144" s="10">
        <v>0.48</v>
      </c>
    </row>
    <row r="145" spans="1:20" ht="12.75">
      <c r="A145" s="13">
        <v>71</v>
      </c>
      <c r="B145" s="22">
        <f t="shared" si="8"/>
        <v>227.8</v>
      </c>
      <c r="C145" s="22">
        <f t="shared" si="9"/>
        <v>125</v>
      </c>
      <c r="D145" s="22">
        <f t="shared" si="10"/>
        <v>3.67</v>
      </c>
      <c r="E145" s="22">
        <f t="shared" si="11"/>
        <v>88.1</v>
      </c>
      <c r="F145" s="4">
        <v>40013.58268518518</v>
      </c>
      <c r="G145" s="5">
        <v>77.1</v>
      </c>
      <c r="H145" s="6">
        <v>227.8</v>
      </c>
      <c r="I145" s="7">
        <v>12.5</v>
      </c>
      <c r="J145" s="8">
        <v>367</v>
      </c>
      <c r="K145" s="23">
        <v>8.17</v>
      </c>
      <c r="L145" s="14">
        <v>0.0045</v>
      </c>
      <c r="M145" s="16">
        <v>88.1</v>
      </c>
      <c r="N145" s="17">
        <v>93.6</v>
      </c>
      <c r="O145" s="24">
        <v>148.4</v>
      </c>
      <c r="P145" s="9">
        <v>77.1</v>
      </c>
      <c r="R145" s="18"/>
      <c r="S145" s="19"/>
      <c r="T145" s="10">
        <v>0.46</v>
      </c>
    </row>
    <row r="146" spans="1:20" ht="12.75">
      <c r="A146" s="13">
        <v>71.5</v>
      </c>
      <c r="B146" s="22">
        <f t="shared" si="8"/>
        <v>223.4</v>
      </c>
      <c r="C146" s="22">
        <f t="shared" si="9"/>
        <v>119</v>
      </c>
      <c r="D146" s="22">
        <f t="shared" si="10"/>
        <v>6.48</v>
      </c>
      <c r="E146" s="22">
        <f t="shared" si="11"/>
        <v>88.5</v>
      </c>
      <c r="F146" s="4">
        <v>40013.583032407405</v>
      </c>
      <c r="G146" s="5">
        <v>76.7</v>
      </c>
      <c r="H146" s="6">
        <v>223.4</v>
      </c>
      <c r="I146" s="7">
        <v>11.9</v>
      </c>
      <c r="J146" s="8">
        <v>648</v>
      </c>
      <c r="K146" s="23">
        <v>8.76</v>
      </c>
      <c r="L146" s="14">
        <v>0.0074</v>
      </c>
      <c r="M146" s="16">
        <v>88.5</v>
      </c>
      <c r="N146" s="17">
        <v>93.9</v>
      </c>
      <c r="O146" s="24">
        <v>131.9</v>
      </c>
      <c r="P146" s="9">
        <v>76.7</v>
      </c>
      <c r="R146" s="18"/>
      <c r="S146" s="19"/>
      <c r="T146" s="10">
        <v>0.45</v>
      </c>
    </row>
    <row r="147" spans="1:20" ht="12.75">
      <c r="A147" s="13">
        <v>72</v>
      </c>
      <c r="B147" s="22">
        <f t="shared" si="8"/>
        <v>227.7</v>
      </c>
      <c r="C147" s="22">
        <f t="shared" si="9"/>
        <v>117</v>
      </c>
      <c r="D147" s="22">
        <f t="shared" si="10"/>
        <v>9.18</v>
      </c>
      <c r="E147" s="22">
        <f t="shared" si="11"/>
        <v>88.3</v>
      </c>
      <c r="F147" s="4">
        <v>40013.58337962963</v>
      </c>
      <c r="G147" s="5">
        <v>76.8</v>
      </c>
      <c r="H147" s="6">
        <v>227.7</v>
      </c>
      <c r="I147" s="7">
        <v>11.7</v>
      </c>
      <c r="J147" s="8">
        <v>918</v>
      </c>
      <c r="K147" s="23">
        <v>8.96</v>
      </c>
      <c r="L147" s="14">
        <v>0.0102</v>
      </c>
      <c r="M147" s="16">
        <v>88.3</v>
      </c>
      <c r="N147" s="17">
        <v>93.7</v>
      </c>
      <c r="O147" s="24">
        <v>126.5</v>
      </c>
      <c r="P147" s="9">
        <v>76.8</v>
      </c>
      <c r="R147" s="18"/>
      <c r="S147" s="19"/>
      <c r="T147" s="10">
        <v>0.45</v>
      </c>
    </row>
    <row r="148" spans="1:20" ht="12.75">
      <c r="A148" s="13">
        <v>72.5</v>
      </c>
      <c r="B148" s="22">
        <f t="shared" si="8"/>
        <v>233.6</v>
      </c>
      <c r="C148" s="22">
        <f t="shared" si="9"/>
        <v>118</v>
      </c>
      <c r="D148" s="22">
        <f t="shared" si="10"/>
        <v>12.49</v>
      </c>
      <c r="E148" s="22">
        <f t="shared" si="11"/>
        <v>87.8</v>
      </c>
      <c r="F148" s="4">
        <v>40013.58372685185</v>
      </c>
      <c r="G148" s="5">
        <v>76.5</v>
      </c>
      <c r="H148" s="6">
        <v>233.6</v>
      </c>
      <c r="I148" s="7">
        <v>11.8</v>
      </c>
      <c r="J148" s="8">
        <v>1249</v>
      </c>
      <c r="K148" s="23">
        <v>8.89</v>
      </c>
      <c r="L148" s="14">
        <v>0.014</v>
      </c>
      <c r="M148" s="16">
        <v>87.8</v>
      </c>
      <c r="N148" s="17">
        <v>93.3</v>
      </c>
      <c r="O148" s="24">
        <v>128.3</v>
      </c>
      <c r="P148" s="9">
        <v>76.5</v>
      </c>
      <c r="R148" s="18"/>
      <c r="S148" s="19"/>
      <c r="T148" s="10">
        <v>0.45</v>
      </c>
    </row>
    <row r="149" spans="1:20" ht="12.75">
      <c r="A149" s="13">
        <v>73</v>
      </c>
      <c r="B149" s="22">
        <f t="shared" si="8"/>
        <v>239.8</v>
      </c>
      <c r="C149" s="22">
        <f t="shared" si="9"/>
        <v>117</v>
      </c>
      <c r="D149" s="22">
        <f t="shared" si="10"/>
        <v>20.18</v>
      </c>
      <c r="E149" s="22">
        <f t="shared" si="11"/>
        <v>87.2</v>
      </c>
      <c r="F149" s="4">
        <v>40013.584074074075</v>
      </c>
      <c r="G149" s="5">
        <v>76.4</v>
      </c>
      <c r="H149" s="6">
        <v>239.8</v>
      </c>
      <c r="I149" s="7">
        <v>11.7</v>
      </c>
      <c r="J149" s="8">
        <v>2018</v>
      </c>
      <c r="K149" s="23">
        <v>8.95</v>
      </c>
      <c r="L149" s="14">
        <v>0.0226</v>
      </c>
      <c r="M149" s="16">
        <v>87.2</v>
      </c>
      <c r="N149" s="17">
        <v>92.6</v>
      </c>
      <c r="O149" s="24">
        <v>126.9</v>
      </c>
      <c r="P149" s="9">
        <v>76.4</v>
      </c>
      <c r="R149" s="18"/>
      <c r="S149" s="19"/>
      <c r="T149" s="10">
        <v>0.44</v>
      </c>
    </row>
    <row r="150" spans="1:20" ht="12.75">
      <c r="A150" s="13">
        <v>73.5</v>
      </c>
      <c r="B150" s="22">
        <f aca="true" t="shared" si="12" ref="B150:B213">FT</f>
        <v>242.7</v>
      </c>
      <c r="C150" s="22">
        <f aca="true" t="shared" si="13" ref="C150:C213">Oxy*10</f>
        <v>118</v>
      </c>
      <c r="D150" s="22">
        <f aca="true" t="shared" si="14" ref="D150:D213">CO/100</f>
        <v>15.1</v>
      </c>
      <c r="E150" s="22">
        <f aca="true" t="shared" si="15" ref="E150:E213">Effg</f>
        <v>87.4</v>
      </c>
      <c r="F150" s="4">
        <v>40013.5844212963</v>
      </c>
      <c r="G150" s="5">
        <v>76.4</v>
      </c>
      <c r="H150" s="6">
        <v>242.7</v>
      </c>
      <c r="I150" s="7">
        <v>11.8</v>
      </c>
      <c r="J150" s="8">
        <v>1510</v>
      </c>
      <c r="K150" s="23">
        <v>8.91</v>
      </c>
      <c r="L150" s="14">
        <v>0.017</v>
      </c>
      <c r="M150" s="16">
        <v>87.4</v>
      </c>
      <c r="N150" s="17">
        <v>92.8</v>
      </c>
      <c r="O150" s="24">
        <v>127.9</v>
      </c>
      <c r="P150" s="9">
        <v>76.4</v>
      </c>
      <c r="R150" s="18"/>
      <c r="S150" s="19"/>
      <c r="T150" s="10">
        <v>0.44</v>
      </c>
    </row>
    <row r="151" spans="1:20" ht="12.75">
      <c r="A151" s="13">
        <v>74</v>
      </c>
      <c r="B151" s="22">
        <f t="shared" si="12"/>
        <v>241.4</v>
      </c>
      <c r="C151" s="22">
        <f t="shared" si="13"/>
        <v>121</v>
      </c>
      <c r="D151" s="22">
        <f t="shared" si="14"/>
        <v>8.56</v>
      </c>
      <c r="E151" s="22">
        <f t="shared" si="15"/>
        <v>87.6</v>
      </c>
      <c r="F151" s="4">
        <v>40013.58476851852</v>
      </c>
      <c r="G151" s="5">
        <v>75.6</v>
      </c>
      <c r="H151" s="6">
        <v>241.4</v>
      </c>
      <c r="I151" s="7">
        <v>12.1</v>
      </c>
      <c r="J151" s="8">
        <v>856</v>
      </c>
      <c r="K151" s="23">
        <v>8.58</v>
      </c>
      <c r="L151" s="14">
        <v>0.01</v>
      </c>
      <c r="M151" s="16">
        <v>87.6</v>
      </c>
      <c r="N151" s="17">
        <v>93</v>
      </c>
      <c r="O151" s="24">
        <v>136.7</v>
      </c>
      <c r="P151" s="9">
        <v>75.6</v>
      </c>
      <c r="R151" s="18"/>
      <c r="S151" s="19"/>
      <c r="T151" s="10">
        <v>0.44</v>
      </c>
    </row>
    <row r="152" spans="1:20" ht="12.75">
      <c r="A152" s="13">
        <v>74.5</v>
      </c>
      <c r="B152" s="22">
        <f t="shared" si="12"/>
        <v>239.6</v>
      </c>
      <c r="C152" s="22">
        <f t="shared" si="13"/>
        <v>124</v>
      </c>
      <c r="D152" s="22">
        <f t="shared" si="14"/>
        <v>5.49</v>
      </c>
      <c r="E152" s="22">
        <f t="shared" si="15"/>
        <v>87.6</v>
      </c>
      <c r="F152" s="4">
        <v>40013.58511574074</v>
      </c>
      <c r="G152" s="5">
        <v>75.5</v>
      </c>
      <c r="H152" s="6">
        <v>239.6</v>
      </c>
      <c r="I152" s="7">
        <v>12.4</v>
      </c>
      <c r="J152" s="8">
        <v>549</v>
      </c>
      <c r="K152" s="23">
        <v>8.28</v>
      </c>
      <c r="L152" s="14">
        <v>0.0066</v>
      </c>
      <c r="M152" s="16">
        <v>87.6</v>
      </c>
      <c r="N152" s="17">
        <v>93.1</v>
      </c>
      <c r="O152" s="24">
        <v>145.1</v>
      </c>
      <c r="P152" s="9">
        <v>75.5</v>
      </c>
      <c r="R152" s="18"/>
      <c r="S152" s="19"/>
      <c r="T152" s="10">
        <v>0.44</v>
      </c>
    </row>
    <row r="153" spans="1:20" ht="12.75">
      <c r="A153" s="13">
        <v>75</v>
      </c>
      <c r="B153" s="22">
        <f t="shared" si="12"/>
        <v>238</v>
      </c>
      <c r="C153" s="22">
        <f t="shared" si="13"/>
        <v>128</v>
      </c>
      <c r="D153" s="22">
        <f t="shared" si="14"/>
        <v>4.83</v>
      </c>
      <c r="E153" s="22">
        <f t="shared" si="15"/>
        <v>87.5</v>
      </c>
      <c r="F153" s="4">
        <v>40013.58546296296</v>
      </c>
      <c r="G153" s="5">
        <v>76.7</v>
      </c>
      <c r="H153" s="6">
        <v>238</v>
      </c>
      <c r="I153" s="7">
        <v>12.8</v>
      </c>
      <c r="J153" s="8">
        <v>483</v>
      </c>
      <c r="K153" s="23">
        <v>7.9</v>
      </c>
      <c r="L153" s="14">
        <v>0.0061</v>
      </c>
      <c r="M153" s="16">
        <v>87.5</v>
      </c>
      <c r="N153" s="17">
        <v>92.9</v>
      </c>
      <c r="O153" s="24">
        <v>157.1</v>
      </c>
      <c r="P153" s="9">
        <v>76.7</v>
      </c>
      <c r="R153" s="18"/>
      <c r="S153" s="19"/>
      <c r="T153" s="10">
        <v>0.44</v>
      </c>
    </row>
    <row r="154" spans="1:20" ht="12.75">
      <c r="A154" s="13">
        <v>75.5</v>
      </c>
      <c r="B154" s="22">
        <f t="shared" si="12"/>
        <v>238.8</v>
      </c>
      <c r="C154" s="22">
        <f t="shared" si="13"/>
        <v>130</v>
      </c>
      <c r="D154" s="22">
        <f t="shared" si="14"/>
        <v>3.96</v>
      </c>
      <c r="E154" s="22">
        <f t="shared" si="15"/>
        <v>87.4</v>
      </c>
      <c r="F154" s="4">
        <v>40013.585810185185</v>
      </c>
      <c r="G154" s="5">
        <v>76.9</v>
      </c>
      <c r="H154" s="6">
        <v>238.8</v>
      </c>
      <c r="I154" s="7">
        <v>13</v>
      </c>
      <c r="J154" s="8">
        <v>396</v>
      </c>
      <c r="K154" s="23">
        <v>7.69</v>
      </c>
      <c r="L154" s="14">
        <v>0.0051</v>
      </c>
      <c r="M154" s="16">
        <v>87.4</v>
      </c>
      <c r="N154" s="17">
        <v>92.8</v>
      </c>
      <c r="O154" s="24">
        <v>163.9</v>
      </c>
      <c r="P154" s="9">
        <v>76.9</v>
      </c>
      <c r="R154" s="18"/>
      <c r="S154" s="19"/>
      <c r="T154" s="10">
        <v>0.44</v>
      </c>
    </row>
    <row r="155" spans="1:20" ht="12.75">
      <c r="A155" s="13">
        <v>76</v>
      </c>
      <c r="B155" s="22">
        <f t="shared" si="12"/>
        <v>231.4</v>
      </c>
      <c r="C155" s="22">
        <f t="shared" si="13"/>
        <v>131</v>
      </c>
      <c r="D155" s="22">
        <f t="shared" si="14"/>
        <v>3.96</v>
      </c>
      <c r="E155" s="22">
        <f t="shared" si="15"/>
        <v>87.6</v>
      </c>
      <c r="F155" s="4">
        <v>40013.58615740741</v>
      </c>
      <c r="G155" s="5">
        <v>76.4</v>
      </c>
      <c r="H155" s="6">
        <v>231.4</v>
      </c>
      <c r="I155" s="7">
        <v>13.1</v>
      </c>
      <c r="J155" s="8">
        <v>396</v>
      </c>
      <c r="K155" s="23">
        <v>7.61</v>
      </c>
      <c r="L155" s="14">
        <v>0.0052</v>
      </c>
      <c r="M155" s="16">
        <v>87.6</v>
      </c>
      <c r="N155" s="17">
        <v>93</v>
      </c>
      <c r="O155" s="24">
        <v>166.6</v>
      </c>
      <c r="P155" s="9">
        <v>76.4</v>
      </c>
      <c r="R155" s="18"/>
      <c r="S155" s="19"/>
      <c r="T155" s="10">
        <v>0.44</v>
      </c>
    </row>
    <row r="156" spans="1:20" ht="12.75">
      <c r="A156" s="13">
        <v>76.5</v>
      </c>
      <c r="B156" s="22">
        <f t="shared" si="12"/>
        <v>234</v>
      </c>
      <c r="C156" s="22">
        <f t="shared" si="13"/>
        <v>131</v>
      </c>
      <c r="D156" s="22">
        <f t="shared" si="14"/>
        <v>4.27</v>
      </c>
      <c r="E156" s="22">
        <f t="shared" si="15"/>
        <v>87.5</v>
      </c>
      <c r="F156" s="4">
        <v>40013.58650462963</v>
      </c>
      <c r="G156" s="5">
        <v>77.3</v>
      </c>
      <c r="H156" s="6">
        <v>234</v>
      </c>
      <c r="I156" s="7">
        <v>13.1</v>
      </c>
      <c r="J156" s="8">
        <v>427</v>
      </c>
      <c r="K156" s="23">
        <v>7.64</v>
      </c>
      <c r="L156" s="14">
        <v>0.0056</v>
      </c>
      <c r="M156" s="16">
        <v>87.5</v>
      </c>
      <c r="N156" s="17">
        <v>92.9</v>
      </c>
      <c r="O156" s="24">
        <v>165.7</v>
      </c>
      <c r="P156" s="9">
        <v>77.3</v>
      </c>
      <c r="R156" s="18"/>
      <c r="S156" s="19"/>
      <c r="T156" s="10">
        <v>0.45</v>
      </c>
    </row>
    <row r="157" spans="1:20" ht="12.75">
      <c r="A157" s="13">
        <v>77</v>
      </c>
      <c r="B157" s="22">
        <f t="shared" si="12"/>
        <v>230.3</v>
      </c>
      <c r="C157" s="22">
        <f t="shared" si="13"/>
        <v>135</v>
      </c>
      <c r="D157" s="22">
        <f t="shared" si="14"/>
        <v>5.53</v>
      </c>
      <c r="E157" s="22">
        <f t="shared" si="15"/>
        <v>87.2</v>
      </c>
      <c r="F157" s="4">
        <v>40013.586851851855</v>
      </c>
      <c r="G157" s="5">
        <v>76.5</v>
      </c>
      <c r="H157" s="6">
        <v>230.3</v>
      </c>
      <c r="I157" s="7">
        <v>13.5</v>
      </c>
      <c r="J157" s="8">
        <v>553</v>
      </c>
      <c r="K157" s="23">
        <v>7.25</v>
      </c>
      <c r="L157" s="14">
        <v>0.0076</v>
      </c>
      <c r="M157" s="16">
        <v>87.2</v>
      </c>
      <c r="N157" s="17">
        <v>92.6</v>
      </c>
      <c r="O157" s="24">
        <v>180.1</v>
      </c>
      <c r="P157" s="9">
        <v>76.5</v>
      </c>
      <c r="R157" s="18"/>
      <c r="S157" s="19"/>
      <c r="T157" s="10">
        <v>0.45</v>
      </c>
    </row>
    <row r="158" spans="1:20" ht="12.75">
      <c r="A158" s="13">
        <v>77.5</v>
      </c>
      <c r="B158" s="22">
        <f t="shared" si="12"/>
        <v>231.5</v>
      </c>
      <c r="C158" s="22">
        <f t="shared" si="13"/>
        <v>133</v>
      </c>
      <c r="D158" s="22">
        <f t="shared" si="14"/>
        <v>6.38</v>
      </c>
      <c r="E158" s="22">
        <f t="shared" si="15"/>
        <v>87.3</v>
      </c>
      <c r="F158" s="4">
        <v>40013.58719907407</v>
      </c>
      <c r="G158" s="5">
        <v>76.5</v>
      </c>
      <c r="H158" s="6">
        <v>231.5</v>
      </c>
      <c r="I158" s="7">
        <v>13.3</v>
      </c>
      <c r="J158" s="8">
        <v>638</v>
      </c>
      <c r="K158" s="23">
        <v>7.41</v>
      </c>
      <c r="L158" s="14">
        <v>0.0086</v>
      </c>
      <c r="M158" s="16">
        <v>87.3</v>
      </c>
      <c r="N158" s="17">
        <v>92.7</v>
      </c>
      <c r="O158" s="24">
        <v>174</v>
      </c>
      <c r="P158" s="9">
        <v>76.5</v>
      </c>
      <c r="R158" s="18"/>
      <c r="S158" s="19"/>
      <c r="T158" s="10">
        <v>0.45</v>
      </c>
    </row>
    <row r="159" spans="1:20" ht="12.75">
      <c r="A159" s="13">
        <v>78</v>
      </c>
      <c r="B159" s="22">
        <f t="shared" si="12"/>
        <v>224.6</v>
      </c>
      <c r="C159" s="22">
        <f t="shared" si="13"/>
        <v>137</v>
      </c>
      <c r="D159" s="22">
        <f t="shared" si="14"/>
        <v>10.11</v>
      </c>
      <c r="E159" s="22">
        <f t="shared" si="15"/>
        <v>87</v>
      </c>
      <c r="F159" s="4">
        <v>40013.587546296294</v>
      </c>
      <c r="G159" s="5">
        <v>77.1</v>
      </c>
      <c r="H159" s="6">
        <v>224.6</v>
      </c>
      <c r="I159" s="7">
        <v>13.7</v>
      </c>
      <c r="J159" s="8">
        <v>1011</v>
      </c>
      <c r="K159" s="23">
        <v>7.09</v>
      </c>
      <c r="L159" s="14">
        <v>0.0143</v>
      </c>
      <c r="M159" s="16">
        <v>87</v>
      </c>
      <c r="N159" s="17">
        <v>92.4</v>
      </c>
      <c r="O159" s="24">
        <v>186.4</v>
      </c>
      <c r="P159" s="9">
        <v>77.1</v>
      </c>
      <c r="R159" s="18"/>
      <c r="S159" s="19"/>
      <c r="T159" s="10">
        <v>0.46</v>
      </c>
    </row>
    <row r="160" spans="1:20" ht="12.75">
      <c r="A160" s="13">
        <v>78.5</v>
      </c>
      <c r="B160" s="22">
        <f t="shared" si="12"/>
        <v>230.1</v>
      </c>
      <c r="C160" s="22">
        <f t="shared" si="13"/>
        <v>140</v>
      </c>
      <c r="D160" s="22">
        <f t="shared" si="14"/>
        <v>12.98</v>
      </c>
      <c r="E160" s="22">
        <f t="shared" si="15"/>
        <v>86.3</v>
      </c>
      <c r="F160" s="4">
        <v>40013.58789351852</v>
      </c>
      <c r="G160" s="5">
        <v>77.1</v>
      </c>
      <c r="H160" s="6">
        <v>230.1</v>
      </c>
      <c r="I160" s="7">
        <v>14</v>
      </c>
      <c r="J160" s="8">
        <v>1298</v>
      </c>
      <c r="K160" s="23">
        <v>6.8</v>
      </c>
      <c r="L160" s="14">
        <v>0.0191</v>
      </c>
      <c r="M160" s="16">
        <v>86.3</v>
      </c>
      <c r="N160" s="17">
        <v>91.6</v>
      </c>
      <c r="O160" s="24">
        <v>198.7</v>
      </c>
      <c r="P160" s="9">
        <v>77.1</v>
      </c>
      <c r="R160" s="18"/>
      <c r="S160" s="19"/>
      <c r="T160" s="10">
        <v>0.46</v>
      </c>
    </row>
    <row r="161" spans="1:20" ht="12.75">
      <c r="A161" s="13">
        <v>79</v>
      </c>
      <c r="B161" s="22">
        <f t="shared" si="12"/>
        <v>234.9</v>
      </c>
      <c r="C161" s="22">
        <f t="shared" si="13"/>
        <v>139</v>
      </c>
      <c r="D161" s="22">
        <f t="shared" si="14"/>
        <v>13.16</v>
      </c>
      <c r="E161" s="22">
        <f t="shared" si="15"/>
        <v>86.1</v>
      </c>
      <c r="F161" s="4">
        <v>40013.58824074074</v>
      </c>
      <c r="G161" s="5">
        <v>77</v>
      </c>
      <c r="H161" s="6">
        <v>234.9</v>
      </c>
      <c r="I161" s="7">
        <v>13.9</v>
      </c>
      <c r="J161" s="8">
        <v>1316</v>
      </c>
      <c r="K161" s="23">
        <v>6.84</v>
      </c>
      <c r="L161" s="14">
        <v>0.0192</v>
      </c>
      <c r="M161" s="16">
        <v>86.1</v>
      </c>
      <c r="N161" s="17">
        <v>91.5</v>
      </c>
      <c r="O161" s="24">
        <v>196.9</v>
      </c>
      <c r="P161" s="9">
        <v>77</v>
      </c>
      <c r="R161" s="18"/>
      <c r="S161" s="19"/>
      <c r="T161" s="10">
        <v>0.46</v>
      </c>
    </row>
    <row r="162" spans="1:20" ht="12.75">
      <c r="A162" s="13">
        <v>79.5</v>
      </c>
      <c r="B162" s="22">
        <f t="shared" si="12"/>
        <v>227.6</v>
      </c>
      <c r="C162" s="22">
        <f t="shared" si="13"/>
        <v>142</v>
      </c>
      <c r="D162" s="22">
        <f t="shared" si="14"/>
        <v>17.49</v>
      </c>
      <c r="E162" s="22">
        <f t="shared" si="15"/>
        <v>85.8</v>
      </c>
      <c r="F162" s="4">
        <v>40013.588587962964</v>
      </c>
      <c r="G162" s="5">
        <v>77.2</v>
      </c>
      <c r="H162" s="6">
        <v>227.6</v>
      </c>
      <c r="I162" s="7">
        <v>14.2</v>
      </c>
      <c r="J162" s="8">
        <v>1749</v>
      </c>
      <c r="K162" s="23">
        <v>6.55</v>
      </c>
      <c r="L162" s="14">
        <v>0.0267</v>
      </c>
      <c r="M162" s="16">
        <v>85.8</v>
      </c>
      <c r="N162" s="17">
        <v>91.1</v>
      </c>
      <c r="O162" s="24">
        <v>209.8</v>
      </c>
      <c r="P162" s="9">
        <v>77.2</v>
      </c>
      <c r="R162" s="18"/>
      <c r="S162" s="19"/>
      <c r="T162" s="10">
        <v>0.46</v>
      </c>
    </row>
    <row r="163" spans="1:20" ht="12.75">
      <c r="A163" s="13">
        <v>80</v>
      </c>
      <c r="B163" s="22">
        <f t="shared" si="12"/>
        <v>224.3</v>
      </c>
      <c r="C163" s="22">
        <f t="shared" si="13"/>
        <v>145</v>
      </c>
      <c r="D163" s="22">
        <f t="shared" si="14"/>
        <v>23.21</v>
      </c>
      <c r="E163" s="22">
        <f t="shared" si="15"/>
        <v>85.2</v>
      </c>
      <c r="F163" s="4">
        <v>40013.58893518519</v>
      </c>
      <c r="G163" s="5">
        <v>77.3</v>
      </c>
      <c r="H163" s="6">
        <v>224.3</v>
      </c>
      <c r="I163" s="7">
        <v>14.5</v>
      </c>
      <c r="J163" s="8">
        <v>2321</v>
      </c>
      <c r="K163" s="23">
        <v>6.31</v>
      </c>
      <c r="L163" s="14">
        <v>0.0368</v>
      </c>
      <c r="M163" s="16">
        <v>85.2</v>
      </c>
      <c r="N163" s="17">
        <v>90.5</v>
      </c>
      <c r="O163" s="24">
        <v>221.6</v>
      </c>
      <c r="P163" s="9">
        <v>77.3</v>
      </c>
      <c r="R163" s="18"/>
      <c r="S163" s="19"/>
      <c r="T163" s="10">
        <v>0.45</v>
      </c>
    </row>
    <row r="164" spans="1:20" ht="12.75">
      <c r="A164" s="13">
        <v>80.5</v>
      </c>
      <c r="B164" s="22">
        <f t="shared" si="12"/>
        <v>232.7</v>
      </c>
      <c r="C164" s="22">
        <f t="shared" si="13"/>
        <v>144</v>
      </c>
      <c r="D164" s="22">
        <f t="shared" si="14"/>
        <v>28.76</v>
      </c>
      <c r="E164" s="22">
        <f t="shared" si="15"/>
        <v>84.5</v>
      </c>
      <c r="F164" s="4">
        <v>40013.58928240741</v>
      </c>
      <c r="G164" s="5">
        <v>77.5</v>
      </c>
      <c r="H164" s="6">
        <v>232.7</v>
      </c>
      <c r="I164" s="7">
        <v>14.4</v>
      </c>
      <c r="J164" s="8">
        <v>2876</v>
      </c>
      <c r="K164" s="23">
        <v>6.38</v>
      </c>
      <c r="L164" s="14">
        <v>0.0451</v>
      </c>
      <c r="M164" s="16">
        <v>84.5</v>
      </c>
      <c r="N164" s="17">
        <v>89.7</v>
      </c>
      <c r="O164" s="24">
        <v>218.3</v>
      </c>
      <c r="P164" s="9">
        <v>77.5</v>
      </c>
      <c r="R164" s="18"/>
      <c r="S164" s="19"/>
      <c r="T164" s="10">
        <v>0.44</v>
      </c>
    </row>
    <row r="165" spans="1:20" ht="12.75">
      <c r="A165" s="13">
        <v>81</v>
      </c>
      <c r="B165" s="22">
        <f t="shared" si="12"/>
        <v>226.6</v>
      </c>
      <c r="C165" s="22">
        <f t="shared" si="13"/>
        <v>145</v>
      </c>
      <c r="D165" s="22">
        <f t="shared" si="14"/>
        <v>32.14</v>
      </c>
      <c r="E165" s="22">
        <f t="shared" si="15"/>
        <v>84.5</v>
      </c>
      <c r="F165" s="4">
        <v>40013.58962962963</v>
      </c>
      <c r="G165" s="5">
        <v>77.3</v>
      </c>
      <c r="H165" s="6">
        <v>226.6</v>
      </c>
      <c r="I165" s="7">
        <v>14.5</v>
      </c>
      <c r="J165" s="8">
        <v>3214</v>
      </c>
      <c r="K165" s="23">
        <v>6.33</v>
      </c>
      <c r="L165" s="14">
        <v>0.0508</v>
      </c>
      <c r="M165" s="16">
        <v>84.5</v>
      </c>
      <c r="N165" s="17">
        <v>89.7</v>
      </c>
      <c r="O165" s="24">
        <v>220.9</v>
      </c>
      <c r="P165" s="9">
        <v>77.3</v>
      </c>
      <c r="R165" s="18"/>
      <c r="S165" s="19"/>
      <c r="T165" s="10">
        <v>0.44</v>
      </c>
    </row>
    <row r="166" spans="1:20" ht="12.75">
      <c r="A166" s="13">
        <v>81.5</v>
      </c>
      <c r="B166" s="22">
        <f t="shared" si="12"/>
        <v>222.6</v>
      </c>
      <c r="C166" s="22">
        <f t="shared" si="13"/>
        <v>147</v>
      </c>
      <c r="D166" s="22">
        <f t="shared" si="14"/>
        <v>33.79</v>
      </c>
      <c r="E166" s="22">
        <f t="shared" si="15"/>
        <v>84.2</v>
      </c>
      <c r="F166" s="4">
        <v>40013.58997685185</v>
      </c>
      <c r="G166" s="5">
        <v>78.1</v>
      </c>
      <c r="H166" s="6">
        <v>222.6</v>
      </c>
      <c r="I166" s="7">
        <v>14.7</v>
      </c>
      <c r="J166" s="8">
        <v>3379</v>
      </c>
      <c r="K166" s="23">
        <v>6.1</v>
      </c>
      <c r="L166" s="14">
        <v>0.0554</v>
      </c>
      <c r="M166" s="16">
        <v>84.2</v>
      </c>
      <c r="N166" s="17">
        <v>89.4</v>
      </c>
      <c r="O166" s="24">
        <v>232.5</v>
      </c>
      <c r="P166" s="9">
        <v>78.1</v>
      </c>
      <c r="R166" s="18"/>
      <c r="S166" s="19"/>
      <c r="T166" s="10">
        <v>0.43</v>
      </c>
    </row>
    <row r="167" spans="1:20" ht="12.75">
      <c r="A167" s="13">
        <v>82</v>
      </c>
      <c r="B167" s="22">
        <f t="shared" si="12"/>
        <v>223.2</v>
      </c>
      <c r="C167" s="22">
        <f t="shared" si="13"/>
        <v>152</v>
      </c>
      <c r="D167" s="22">
        <f t="shared" si="14"/>
        <v>42.06</v>
      </c>
      <c r="E167" s="22">
        <f t="shared" si="15"/>
        <v>82.6</v>
      </c>
      <c r="F167" s="4">
        <v>40013.59032407407</v>
      </c>
      <c r="G167" s="5">
        <v>77.4</v>
      </c>
      <c r="H167" s="6">
        <v>223.2</v>
      </c>
      <c r="I167" s="7">
        <v>15.2</v>
      </c>
      <c r="J167" s="8">
        <v>4206</v>
      </c>
      <c r="K167" s="23">
        <v>5.57</v>
      </c>
      <c r="L167" s="14">
        <v>0.0755</v>
      </c>
      <c r="M167" s="16">
        <v>82.6</v>
      </c>
      <c r="N167" s="17">
        <v>87.7</v>
      </c>
      <c r="O167" s="24">
        <v>264.2</v>
      </c>
      <c r="P167" s="9">
        <v>77.4</v>
      </c>
      <c r="R167" s="18"/>
      <c r="S167" s="19"/>
      <c r="T167" s="10">
        <v>0.46</v>
      </c>
    </row>
    <row r="168" spans="1:20" ht="12.75">
      <c r="A168" s="13">
        <v>82.5</v>
      </c>
      <c r="B168" s="22">
        <f t="shared" si="12"/>
        <v>218.5</v>
      </c>
      <c r="C168" s="22">
        <f t="shared" si="13"/>
        <v>152</v>
      </c>
      <c r="D168" s="22">
        <f t="shared" si="14"/>
        <v>34.41</v>
      </c>
      <c r="E168" s="22">
        <f t="shared" si="15"/>
        <v>83.6</v>
      </c>
      <c r="F168" s="4">
        <v>40013.5906712963</v>
      </c>
      <c r="G168" s="5">
        <v>77.6</v>
      </c>
      <c r="H168" s="6">
        <v>218.5</v>
      </c>
      <c r="I168" s="7">
        <v>15.2</v>
      </c>
      <c r="J168" s="8">
        <v>3441</v>
      </c>
      <c r="K168" s="23">
        <v>5.62</v>
      </c>
      <c r="L168" s="14">
        <v>0.0612</v>
      </c>
      <c r="M168" s="16">
        <v>83.6</v>
      </c>
      <c r="N168" s="17">
        <v>88.8</v>
      </c>
      <c r="O168" s="24">
        <v>260.9</v>
      </c>
      <c r="P168" s="9">
        <v>77.6</v>
      </c>
      <c r="R168" s="18"/>
      <c r="S168" s="19"/>
      <c r="T168" s="10">
        <v>0.45</v>
      </c>
    </row>
    <row r="169" spans="1:20" ht="12.75">
      <c r="A169" s="13">
        <v>83</v>
      </c>
      <c r="B169" s="22">
        <f t="shared" si="12"/>
        <v>219.3</v>
      </c>
      <c r="C169" s="22">
        <f t="shared" si="13"/>
        <v>152</v>
      </c>
      <c r="D169" s="22">
        <f t="shared" si="14"/>
        <v>27.87</v>
      </c>
      <c r="E169" s="22">
        <f t="shared" si="15"/>
        <v>84</v>
      </c>
      <c r="F169" s="4">
        <v>40013.59101851852</v>
      </c>
      <c r="G169" s="5">
        <v>77.6</v>
      </c>
      <c r="H169" s="6">
        <v>219.3</v>
      </c>
      <c r="I169" s="7">
        <v>15.2</v>
      </c>
      <c r="J169" s="8">
        <v>2787</v>
      </c>
      <c r="K169" s="23">
        <v>5.58</v>
      </c>
      <c r="L169" s="14">
        <v>0.0499</v>
      </c>
      <c r="M169" s="16">
        <v>84</v>
      </c>
      <c r="N169" s="17">
        <v>89.2</v>
      </c>
      <c r="O169" s="24">
        <v>263.6</v>
      </c>
      <c r="P169" s="9">
        <v>77.6</v>
      </c>
      <c r="R169" s="18"/>
      <c r="S169" s="19"/>
      <c r="T169" s="10">
        <v>0.47</v>
      </c>
    </row>
    <row r="170" spans="1:20" ht="12.75">
      <c r="A170" s="13">
        <v>83.5</v>
      </c>
      <c r="B170" s="22">
        <f t="shared" si="12"/>
        <v>213.9</v>
      </c>
      <c r="C170" s="22">
        <f t="shared" si="13"/>
        <v>153</v>
      </c>
      <c r="D170" s="22">
        <f t="shared" si="14"/>
        <v>24.77</v>
      </c>
      <c r="E170" s="22">
        <f t="shared" si="15"/>
        <v>84.5</v>
      </c>
      <c r="F170" s="4">
        <v>40013.591365740744</v>
      </c>
      <c r="G170" s="5">
        <v>78.2</v>
      </c>
      <c r="H170" s="6">
        <v>213.9</v>
      </c>
      <c r="I170" s="7">
        <v>15.3</v>
      </c>
      <c r="J170" s="8">
        <v>2477</v>
      </c>
      <c r="K170" s="23">
        <v>5.48</v>
      </c>
      <c r="L170" s="14">
        <v>0.0452</v>
      </c>
      <c r="M170" s="16">
        <v>84.5</v>
      </c>
      <c r="N170" s="17">
        <v>89.7</v>
      </c>
      <c r="O170" s="24">
        <v>270.3</v>
      </c>
      <c r="P170" s="9">
        <v>78.2</v>
      </c>
      <c r="R170" s="18"/>
      <c r="S170" s="19"/>
      <c r="T170" s="10">
        <v>0.47</v>
      </c>
    </row>
    <row r="171" spans="1:20" ht="12.75">
      <c r="A171" s="13">
        <v>84</v>
      </c>
      <c r="B171" s="22">
        <f t="shared" si="12"/>
        <v>223</v>
      </c>
      <c r="C171" s="22">
        <f t="shared" si="13"/>
        <v>153</v>
      </c>
      <c r="D171" s="22">
        <f t="shared" si="14"/>
        <v>23.94</v>
      </c>
      <c r="E171" s="22">
        <f t="shared" si="15"/>
        <v>84</v>
      </c>
      <c r="F171" s="4">
        <v>40013.59171296296</v>
      </c>
      <c r="G171" s="5">
        <v>78.2</v>
      </c>
      <c r="H171" s="6">
        <v>223</v>
      </c>
      <c r="I171" s="7">
        <v>15.3</v>
      </c>
      <c r="J171" s="8">
        <v>2394</v>
      </c>
      <c r="K171" s="23">
        <v>5.46</v>
      </c>
      <c r="L171" s="14">
        <v>0.0438</v>
      </c>
      <c r="M171" s="16">
        <v>84</v>
      </c>
      <c r="N171" s="17">
        <v>89.2</v>
      </c>
      <c r="O171" s="24">
        <v>271.5</v>
      </c>
      <c r="P171" s="9">
        <v>78.2</v>
      </c>
      <c r="R171" s="18"/>
      <c r="S171" s="19"/>
      <c r="T171" s="10">
        <v>0.46</v>
      </c>
    </row>
    <row r="172" spans="1:20" ht="12.75">
      <c r="A172" s="13">
        <v>84.5</v>
      </c>
      <c r="B172" s="22">
        <f t="shared" si="12"/>
        <v>219.7</v>
      </c>
      <c r="C172" s="22">
        <f t="shared" si="13"/>
        <v>158</v>
      </c>
      <c r="D172" s="22">
        <f t="shared" si="14"/>
        <v>23.8</v>
      </c>
      <c r="E172" s="22">
        <f t="shared" si="15"/>
        <v>83.5</v>
      </c>
      <c r="F172" s="4">
        <v>40013.59206018518</v>
      </c>
      <c r="G172" s="5">
        <v>78.5</v>
      </c>
      <c r="H172" s="6">
        <v>219.7</v>
      </c>
      <c r="I172" s="7">
        <v>15.8</v>
      </c>
      <c r="J172" s="8">
        <v>2380</v>
      </c>
      <c r="K172" s="23">
        <v>5.06</v>
      </c>
      <c r="L172" s="14">
        <v>0.047</v>
      </c>
      <c r="M172" s="16">
        <v>83.5</v>
      </c>
      <c r="N172" s="17">
        <v>88.7</v>
      </c>
      <c r="O172" s="24">
        <v>301.1</v>
      </c>
      <c r="P172" s="9">
        <v>78.5</v>
      </c>
      <c r="R172" s="18"/>
      <c r="S172" s="19"/>
      <c r="T172" s="10">
        <v>0.46</v>
      </c>
    </row>
    <row r="173" spans="1:20" ht="12.75">
      <c r="A173" s="13">
        <v>85</v>
      </c>
      <c r="B173" s="22">
        <f t="shared" si="12"/>
        <v>212.9</v>
      </c>
      <c r="C173" s="22">
        <f t="shared" si="13"/>
        <v>157</v>
      </c>
      <c r="D173" s="22">
        <f t="shared" si="14"/>
        <v>28.67</v>
      </c>
      <c r="E173" s="22">
        <f t="shared" si="15"/>
        <v>83.5</v>
      </c>
      <c r="F173" s="4">
        <v>40013.59240740741</v>
      </c>
      <c r="G173" s="5">
        <v>77.8</v>
      </c>
      <c r="H173" s="6">
        <v>212.9</v>
      </c>
      <c r="I173" s="7">
        <v>15.7</v>
      </c>
      <c r="J173" s="8">
        <v>2867</v>
      </c>
      <c r="K173" s="23">
        <v>5.14</v>
      </c>
      <c r="L173" s="14">
        <v>0.0558</v>
      </c>
      <c r="M173" s="16">
        <v>83.5</v>
      </c>
      <c r="N173" s="17">
        <v>88.7</v>
      </c>
      <c r="O173" s="24">
        <v>294.8</v>
      </c>
      <c r="P173" s="9">
        <v>77.8</v>
      </c>
      <c r="R173" s="18"/>
      <c r="S173" s="19"/>
      <c r="T173" s="10">
        <v>0.45</v>
      </c>
    </row>
    <row r="174" spans="1:20" ht="12.75">
      <c r="A174" s="13">
        <v>85.5</v>
      </c>
      <c r="B174" s="22">
        <f t="shared" si="12"/>
        <v>216.2</v>
      </c>
      <c r="C174" s="22">
        <f t="shared" si="13"/>
        <v>155</v>
      </c>
      <c r="D174" s="22">
        <f t="shared" si="14"/>
        <v>31.54</v>
      </c>
      <c r="E174" s="22">
        <f t="shared" si="15"/>
        <v>83.4</v>
      </c>
      <c r="F174" s="4">
        <v>40013.59275462963</v>
      </c>
      <c r="G174" s="5">
        <v>78.2</v>
      </c>
      <c r="H174" s="6">
        <v>216.2</v>
      </c>
      <c r="I174" s="7">
        <v>15.5</v>
      </c>
      <c r="J174" s="8">
        <v>3154</v>
      </c>
      <c r="K174" s="23">
        <v>5.27</v>
      </c>
      <c r="L174" s="14">
        <v>0.0598</v>
      </c>
      <c r="M174" s="16">
        <v>83.4</v>
      </c>
      <c r="N174" s="17">
        <v>88.5</v>
      </c>
      <c r="O174" s="24">
        <v>285.1</v>
      </c>
      <c r="P174" s="9">
        <v>78.2</v>
      </c>
      <c r="R174" s="18"/>
      <c r="S174" s="19"/>
      <c r="T174" s="10">
        <v>0.47</v>
      </c>
    </row>
    <row r="175" spans="1:20" ht="12.75">
      <c r="A175" s="13">
        <v>86</v>
      </c>
      <c r="B175" s="22">
        <f t="shared" si="12"/>
        <v>212.2</v>
      </c>
      <c r="C175" s="22">
        <f t="shared" si="13"/>
        <v>158</v>
      </c>
      <c r="D175" s="22">
        <f t="shared" si="14"/>
        <v>28.32</v>
      </c>
      <c r="E175" s="22">
        <f t="shared" si="15"/>
        <v>83.5</v>
      </c>
      <c r="F175" s="4">
        <v>40013.59310185185</v>
      </c>
      <c r="G175" s="5">
        <v>78.2</v>
      </c>
      <c r="H175" s="6">
        <v>212.2</v>
      </c>
      <c r="I175" s="7">
        <v>15.8</v>
      </c>
      <c r="J175" s="8">
        <v>2832</v>
      </c>
      <c r="K175" s="23">
        <v>5.07</v>
      </c>
      <c r="L175" s="14">
        <v>0.0558</v>
      </c>
      <c r="M175" s="16">
        <v>83.5</v>
      </c>
      <c r="N175" s="17">
        <v>88.7</v>
      </c>
      <c r="O175" s="24">
        <v>300.1</v>
      </c>
      <c r="P175" s="9">
        <v>78.2</v>
      </c>
      <c r="R175" s="18"/>
      <c r="S175" s="19"/>
      <c r="T175" s="10">
        <v>0.47</v>
      </c>
    </row>
    <row r="176" spans="1:20" ht="12.75">
      <c r="A176" s="13">
        <v>86.5</v>
      </c>
      <c r="B176" s="22">
        <f t="shared" si="12"/>
        <v>210.1</v>
      </c>
      <c r="C176" s="22">
        <f t="shared" si="13"/>
        <v>159</v>
      </c>
      <c r="D176" s="22">
        <f t="shared" si="14"/>
        <v>26.45</v>
      </c>
      <c r="E176" s="22">
        <f t="shared" si="15"/>
        <v>83.5</v>
      </c>
      <c r="F176" s="4">
        <v>40013.59344907408</v>
      </c>
      <c r="G176" s="5">
        <v>77.8</v>
      </c>
      <c r="H176" s="6">
        <v>210.1</v>
      </c>
      <c r="I176" s="7">
        <v>15.9</v>
      </c>
      <c r="J176" s="8">
        <v>2645</v>
      </c>
      <c r="K176" s="23">
        <v>4.92</v>
      </c>
      <c r="L176" s="14">
        <v>0.0538</v>
      </c>
      <c r="M176" s="16">
        <v>83.5</v>
      </c>
      <c r="N176" s="17">
        <v>88.7</v>
      </c>
      <c r="O176" s="24">
        <v>312.6</v>
      </c>
      <c r="P176" s="9">
        <v>77.8</v>
      </c>
      <c r="R176" s="18"/>
      <c r="S176" s="19"/>
      <c r="T176" s="10">
        <v>0.48</v>
      </c>
    </row>
    <row r="177" spans="1:20" ht="12.75">
      <c r="A177" s="13">
        <v>87</v>
      </c>
      <c r="B177" s="22">
        <f t="shared" si="12"/>
        <v>211.6</v>
      </c>
      <c r="C177" s="22">
        <f t="shared" si="13"/>
        <v>163</v>
      </c>
      <c r="D177" s="22">
        <f t="shared" si="14"/>
        <v>26.31</v>
      </c>
      <c r="E177" s="22">
        <f t="shared" si="15"/>
        <v>82.7</v>
      </c>
      <c r="F177" s="4">
        <v>40013.5937962963</v>
      </c>
      <c r="G177" s="5">
        <v>78.1</v>
      </c>
      <c r="H177" s="6">
        <v>211.6</v>
      </c>
      <c r="I177" s="7">
        <v>16.3</v>
      </c>
      <c r="J177" s="8">
        <v>2631</v>
      </c>
      <c r="K177" s="23">
        <v>4.57</v>
      </c>
      <c r="L177" s="14">
        <v>0.0576</v>
      </c>
      <c r="M177" s="16">
        <v>82.7</v>
      </c>
      <c r="N177" s="17">
        <v>87.8</v>
      </c>
      <c r="O177" s="24">
        <v>344.2</v>
      </c>
      <c r="P177" s="9">
        <v>78.1</v>
      </c>
      <c r="R177" s="18"/>
      <c r="S177" s="19"/>
      <c r="T177" s="10">
        <v>0.49</v>
      </c>
    </row>
    <row r="178" spans="1:20" ht="12.75">
      <c r="A178" s="13">
        <v>87.5</v>
      </c>
      <c r="B178" s="22">
        <f t="shared" si="12"/>
        <v>214.4</v>
      </c>
      <c r="C178" s="22">
        <f t="shared" si="13"/>
        <v>167</v>
      </c>
      <c r="D178" s="22">
        <f t="shared" si="14"/>
        <v>24.34</v>
      </c>
      <c r="E178" s="22">
        <f t="shared" si="15"/>
        <v>81.7</v>
      </c>
      <c r="F178" s="4">
        <v>40013.594143518516</v>
      </c>
      <c r="G178" s="5">
        <v>78.3</v>
      </c>
      <c r="H178" s="6">
        <v>214.4</v>
      </c>
      <c r="I178" s="7">
        <v>16.7</v>
      </c>
      <c r="J178" s="8">
        <v>2434</v>
      </c>
      <c r="K178" s="23">
        <v>4.18</v>
      </c>
      <c r="L178" s="14">
        <v>0.0582</v>
      </c>
      <c r="M178" s="16">
        <v>81.7</v>
      </c>
      <c r="N178" s="17">
        <v>86.8</v>
      </c>
      <c r="O178" s="24">
        <v>385.7</v>
      </c>
      <c r="P178" s="9">
        <v>78.3</v>
      </c>
      <c r="R178" s="18"/>
      <c r="S178" s="19"/>
      <c r="T178" s="10">
        <v>0.49</v>
      </c>
    </row>
    <row r="179" spans="1:20" ht="12.75">
      <c r="A179" s="13">
        <v>88</v>
      </c>
      <c r="B179" s="22">
        <f t="shared" si="12"/>
        <v>213.5</v>
      </c>
      <c r="C179" s="22">
        <f t="shared" si="13"/>
        <v>169</v>
      </c>
      <c r="D179" s="22">
        <f t="shared" si="14"/>
        <v>22.57</v>
      </c>
      <c r="E179" s="22">
        <f t="shared" si="15"/>
        <v>81.3</v>
      </c>
      <c r="F179" s="4">
        <v>40013.59449074074</v>
      </c>
      <c r="G179" s="5">
        <v>78.3</v>
      </c>
      <c r="H179" s="6">
        <v>213.5</v>
      </c>
      <c r="I179" s="7">
        <v>16.9</v>
      </c>
      <c r="J179" s="8">
        <v>2257</v>
      </c>
      <c r="K179" s="23">
        <v>3.94</v>
      </c>
      <c r="L179" s="14">
        <v>0.0574</v>
      </c>
      <c r="M179" s="16">
        <v>81.3</v>
      </c>
      <c r="N179" s="17">
        <v>86.3</v>
      </c>
      <c r="O179" s="24">
        <v>415.8</v>
      </c>
      <c r="P179" s="9">
        <v>78.3</v>
      </c>
      <c r="R179" s="18"/>
      <c r="S179" s="19"/>
      <c r="T179" s="10">
        <v>0.49</v>
      </c>
    </row>
    <row r="180" spans="1:20" ht="12.75">
      <c r="A180" s="13">
        <v>88.5</v>
      </c>
      <c r="B180" s="22">
        <f t="shared" si="12"/>
        <v>211.2</v>
      </c>
      <c r="C180" s="22">
        <f t="shared" si="13"/>
        <v>173</v>
      </c>
      <c r="D180" s="22">
        <f t="shared" si="14"/>
        <v>19.74</v>
      </c>
      <c r="E180" s="22">
        <f t="shared" si="15"/>
        <v>80.7</v>
      </c>
      <c r="F180" s="4">
        <v>40013.59483796296</v>
      </c>
      <c r="G180" s="5">
        <v>77.3</v>
      </c>
      <c r="H180" s="6">
        <v>211.2</v>
      </c>
      <c r="I180" s="7">
        <v>17.3</v>
      </c>
      <c r="J180" s="8">
        <v>1974</v>
      </c>
      <c r="K180" s="23">
        <v>3.62</v>
      </c>
      <c r="L180" s="14">
        <v>0.0545</v>
      </c>
      <c r="M180" s="16">
        <v>80.7</v>
      </c>
      <c r="N180" s="17">
        <v>85.7</v>
      </c>
      <c r="O180" s="24">
        <v>460.6</v>
      </c>
      <c r="P180" s="9">
        <v>77.3</v>
      </c>
      <c r="R180" s="18"/>
      <c r="S180" s="19"/>
      <c r="T180" s="10">
        <v>0.49</v>
      </c>
    </row>
    <row r="181" spans="1:20" ht="12.75">
      <c r="A181" s="13">
        <v>89</v>
      </c>
      <c r="B181" s="22">
        <f t="shared" si="12"/>
        <v>213.1</v>
      </c>
      <c r="C181" s="22">
        <f t="shared" si="13"/>
        <v>174</v>
      </c>
      <c r="D181" s="22">
        <f t="shared" si="14"/>
        <v>17.83</v>
      </c>
      <c r="E181" s="22">
        <f t="shared" si="15"/>
        <v>80.4</v>
      </c>
      <c r="F181" s="4">
        <v>40013.595185185186</v>
      </c>
      <c r="G181" s="5">
        <v>77.5</v>
      </c>
      <c r="H181" s="6">
        <v>213.1</v>
      </c>
      <c r="I181" s="7">
        <v>17.4</v>
      </c>
      <c r="J181" s="8">
        <v>1783</v>
      </c>
      <c r="K181" s="23">
        <v>3.49</v>
      </c>
      <c r="L181" s="14">
        <v>0.051</v>
      </c>
      <c r="M181" s="16">
        <v>80.4</v>
      </c>
      <c r="N181" s="17">
        <v>85.4</v>
      </c>
      <c r="O181" s="24">
        <v>480.9</v>
      </c>
      <c r="P181" s="9">
        <v>77.5</v>
      </c>
      <c r="R181" s="18"/>
      <c r="S181" s="19"/>
      <c r="T181" s="10">
        <v>0.49</v>
      </c>
    </row>
    <row r="182" spans="1:20" ht="12.75">
      <c r="A182" s="13">
        <v>89.5</v>
      </c>
      <c r="B182" s="22">
        <f t="shared" si="12"/>
        <v>206.7</v>
      </c>
      <c r="C182" s="22">
        <f t="shared" si="13"/>
        <v>175</v>
      </c>
      <c r="D182" s="22">
        <f t="shared" si="14"/>
        <v>18</v>
      </c>
      <c r="E182" s="22">
        <f t="shared" si="15"/>
        <v>80.5</v>
      </c>
      <c r="F182" s="4">
        <v>40013.59553240741</v>
      </c>
      <c r="G182" s="5">
        <v>78.2</v>
      </c>
      <c r="H182" s="6">
        <v>206.7</v>
      </c>
      <c r="I182" s="7">
        <v>17.5</v>
      </c>
      <c r="J182" s="8">
        <v>1800</v>
      </c>
      <c r="K182" s="23">
        <v>3.37</v>
      </c>
      <c r="L182" s="14">
        <v>0.0535</v>
      </c>
      <c r="M182" s="16">
        <v>80.5</v>
      </c>
      <c r="N182" s="17">
        <v>85.5</v>
      </c>
      <c r="O182" s="24">
        <v>503.2</v>
      </c>
      <c r="P182" s="9">
        <v>78.2</v>
      </c>
      <c r="R182" s="18"/>
      <c r="S182" s="19"/>
      <c r="T182" s="10">
        <v>0.5</v>
      </c>
    </row>
    <row r="183" spans="1:20" ht="12.75">
      <c r="A183" s="13">
        <v>90</v>
      </c>
      <c r="B183" s="22">
        <f t="shared" si="12"/>
        <v>209.9</v>
      </c>
      <c r="C183" s="22">
        <f t="shared" si="13"/>
        <v>177</v>
      </c>
      <c r="D183" s="22">
        <f t="shared" si="14"/>
        <v>18.17</v>
      </c>
      <c r="E183" s="22">
        <f t="shared" si="15"/>
        <v>79.7</v>
      </c>
      <c r="F183" s="4">
        <v>40013.59587962963</v>
      </c>
      <c r="G183" s="5">
        <v>78.5</v>
      </c>
      <c r="H183" s="6">
        <v>209.9</v>
      </c>
      <c r="I183" s="7">
        <v>17.7</v>
      </c>
      <c r="J183" s="8">
        <v>1817</v>
      </c>
      <c r="K183" s="23">
        <v>3.23</v>
      </c>
      <c r="L183" s="14">
        <v>0.0562</v>
      </c>
      <c r="M183" s="16">
        <v>79.7</v>
      </c>
      <c r="N183" s="17">
        <v>84.6</v>
      </c>
      <c r="O183" s="24">
        <v>528.3</v>
      </c>
      <c r="P183" s="9">
        <v>78.5</v>
      </c>
      <c r="R183" s="18"/>
      <c r="S183" s="19"/>
      <c r="T183" s="10">
        <v>0.49</v>
      </c>
    </row>
    <row r="184" spans="1:20" ht="12.75">
      <c r="A184" s="13">
        <v>90.5</v>
      </c>
      <c r="B184" s="22">
        <f t="shared" si="12"/>
        <v>205.7</v>
      </c>
      <c r="C184" s="22">
        <f t="shared" si="13"/>
        <v>179</v>
      </c>
      <c r="D184" s="22">
        <f t="shared" si="14"/>
        <v>16.53</v>
      </c>
      <c r="E184" s="22">
        <f t="shared" si="15"/>
        <v>79.2</v>
      </c>
      <c r="F184" s="4">
        <v>40013.59622685185</v>
      </c>
      <c r="G184" s="5">
        <v>77.5</v>
      </c>
      <c r="H184" s="6">
        <v>205.7</v>
      </c>
      <c r="I184" s="7">
        <v>17.9</v>
      </c>
      <c r="J184" s="8">
        <v>1653</v>
      </c>
      <c r="K184" s="23">
        <v>3.01</v>
      </c>
      <c r="L184" s="14">
        <v>0.055</v>
      </c>
      <c r="M184" s="16">
        <v>79.2</v>
      </c>
      <c r="N184" s="17">
        <v>84.1</v>
      </c>
      <c r="O184" s="24">
        <v>575.4</v>
      </c>
      <c r="P184" s="9">
        <v>77.5</v>
      </c>
      <c r="R184" s="18"/>
      <c r="S184" s="19"/>
      <c r="T184" s="10">
        <v>0.49</v>
      </c>
    </row>
    <row r="185" spans="1:20" ht="12.75">
      <c r="A185" s="13">
        <v>91</v>
      </c>
      <c r="B185" s="22">
        <f t="shared" si="12"/>
        <v>207.8</v>
      </c>
      <c r="C185" s="22">
        <f t="shared" si="13"/>
        <v>180</v>
      </c>
      <c r="D185" s="22">
        <f t="shared" si="14"/>
        <v>15.43</v>
      </c>
      <c r="E185" s="22">
        <f t="shared" si="15"/>
        <v>78.9</v>
      </c>
      <c r="F185" s="4">
        <v>40013.59657407407</v>
      </c>
      <c r="G185" s="5">
        <v>78.8</v>
      </c>
      <c r="H185" s="6">
        <v>207.8</v>
      </c>
      <c r="I185" s="7">
        <v>18</v>
      </c>
      <c r="J185" s="8">
        <v>1543</v>
      </c>
      <c r="K185" s="23">
        <v>2.91</v>
      </c>
      <c r="L185" s="14">
        <v>0.053</v>
      </c>
      <c r="M185" s="16">
        <v>78.9</v>
      </c>
      <c r="N185" s="17">
        <v>83.8</v>
      </c>
      <c r="O185" s="24">
        <v>597.6</v>
      </c>
      <c r="P185" s="9">
        <v>78.8</v>
      </c>
      <c r="R185" s="18"/>
      <c r="S185" s="19"/>
      <c r="T185" s="10">
        <v>0.49</v>
      </c>
    </row>
    <row r="186" spans="1:20" ht="12.75">
      <c r="A186" s="13">
        <v>91.5</v>
      </c>
      <c r="B186" s="22">
        <f t="shared" si="12"/>
        <v>205.5</v>
      </c>
      <c r="C186" s="22">
        <f t="shared" si="13"/>
        <v>181</v>
      </c>
      <c r="D186" s="22">
        <f t="shared" si="14"/>
        <v>15.01</v>
      </c>
      <c r="E186" s="22">
        <f t="shared" si="15"/>
        <v>78.3</v>
      </c>
      <c r="F186" s="4">
        <v>40013.596921296295</v>
      </c>
      <c r="G186" s="5">
        <v>78.2</v>
      </c>
      <c r="H186" s="6">
        <v>205.5</v>
      </c>
      <c r="I186" s="7">
        <v>18.1</v>
      </c>
      <c r="J186" s="8">
        <v>1501</v>
      </c>
      <c r="K186" s="23">
        <v>2.76</v>
      </c>
      <c r="L186" s="14">
        <v>0.0545</v>
      </c>
      <c r="M186" s="16">
        <v>78.3</v>
      </c>
      <c r="N186" s="17">
        <v>83.2</v>
      </c>
      <c r="O186" s="24">
        <v>636.7</v>
      </c>
      <c r="P186" s="9">
        <v>78.2</v>
      </c>
      <c r="R186" s="18"/>
      <c r="S186" s="19"/>
      <c r="T186" s="10">
        <v>0.49</v>
      </c>
    </row>
    <row r="187" spans="1:20" ht="12.75">
      <c r="A187" s="13">
        <v>92</v>
      </c>
      <c r="B187" s="22">
        <f t="shared" si="12"/>
        <v>205.5</v>
      </c>
      <c r="C187" s="22">
        <f t="shared" si="13"/>
        <v>182</v>
      </c>
      <c r="D187" s="22">
        <f t="shared" si="14"/>
        <v>14.86</v>
      </c>
      <c r="E187" s="22">
        <f t="shared" si="15"/>
        <v>78.2</v>
      </c>
      <c r="F187" s="4">
        <v>40013.59726851852</v>
      </c>
      <c r="G187" s="5">
        <v>79.2</v>
      </c>
      <c r="H187" s="6">
        <v>205.5</v>
      </c>
      <c r="I187" s="7">
        <v>18.2</v>
      </c>
      <c r="J187" s="8">
        <v>1486</v>
      </c>
      <c r="K187" s="23">
        <v>2.7</v>
      </c>
      <c r="L187" s="14">
        <v>0.055</v>
      </c>
      <c r="M187" s="16">
        <v>78.2</v>
      </c>
      <c r="N187" s="17">
        <v>83</v>
      </c>
      <c r="O187" s="24">
        <v>650.8</v>
      </c>
      <c r="P187" s="9">
        <v>79.2</v>
      </c>
      <c r="R187" s="18"/>
      <c r="S187" s="19"/>
      <c r="T187" s="10">
        <v>0.49</v>
      </c>
    </row>
    <row r="188" spans="1:20" ht="12.75">
      <c r="A188" s="13">
        <v>92.5</v>
      </c>
      <c r="B188" s="22">
        <f t="shared" si="12"/>
        <v>200.2</v>
      </c>
      <c r="C188" s="22">
        <f t="shared" si="13"/>
        <v>183</v>
      </c>
      <c r="D188" s="22">
        <f t="shared" si="14"/>
        <v>14.2</v>
      </c>
      <c r="E188" s="22">
        <f t="shared" si="15"/>
        <v>78.5</v>
      </c>
      <c r="F188" s="4">
        <v>40013.59761574074</v>
      </c>
      <c r="G188" s="5">
        <v>78.6</v>
      </c>
      <c r="H188" s="6">
        <v>200.2</v>
      </c>
      <c r="I188" s="7">
        <v>18.3</v>
      </c>
      <c r="J188" s="8">
        <v>1420</v>
      </c>
      <c r="K188" s="23">
        <v>2.65</v>
      </c>
      <c r="L188" s="14">
        <v>0.0535</v>
      </c>
      <c r="M188" s="16">
        <v>78.5</v>
      </c>
      <c r="N188" s="17">
        <v>83.3</v>
      </c>
      <c r="O188" s="24">
        <v>665.1</v>
      </c>
      <c r="P188" s="9">
        <v>78.6</v>
      </c>
      <c r="R188" s="18"/>
      <c r="S188" s="19"/>
      <c r="T188" s="10">
        <v>0.49</v>
      </c>
    </row>
    <row r="189" spans="1:20" ht="12.75">
      <c r="A189" s="13">
        <v>93</v>
      </c>
      <c r="B189" s="22">
        <f t="shared" si="12"/>
        <v>201.5</v>
      </c>
      <c r="C189" s="22">
        <f t="shared" si="13"/>
        <v>184</v>
      </c>
      <c r="D189" s="22">
        <f t="shared" si="14"/>
        <v>14.38</v>
      </c>
      <c r="E189" s="22">
        <f t="shared" si="15"/>
        <v>77.2</v>
      </c>
      <c r="F189" s="4">
        <v>40013.597962962966</v>
      </c>
      <c r="G189" s="5">
        <v>78.4</v>
      </c>
      <c r="H189" s="6">
        <v>201.5</v>
      </c>
      <c r="I189" s="7">
        <v>18.4</v>
      </c>
      <c r="J189" s="8">
        <v>1438</v>
      </c>
      <c r="K189" s="23">
        <v>2.47</v>
      </c>
      <c r="L189" s="14">
        <v>0.0583</v>
      </c>
      <c r="M189" s="16">
        <v>77.2</v>
      </c>
      <c r="N189" s="17">
        <v>81.9</v>
      </c>
      <c r="O189" s="24">
        <v>722.9</v>
      </c>
      <c r="P189" s="9">
        <v>78.4</v>
      </c>
      <c r="R189" s="18"/>
      <c r="S189" s="19"/>
      <c r="T189" s="10">
        <v>0.48</v>
      </c>
    </row>
    <row r="190" spans="1:20" ht="12.75">
      <c r="A190" s="13">
        <v>93.5</v>
      </c>
      <c r="B190" s="22">
        <f t="shared" si="12"/>
        <v>223.3</v>
      </c>
      <c r="C190" s="22">
        <f t="shared" si="13"/>
        <v>186</v>
      </c>
      <c r="D190" s="22">
        <f t="shared" si="14"/>
        <v>15.16</v>
      </c>
      <c r="E190" s="22">
        <f t="shared" si="15"/>
        <v>73.6</v>
      </c>
      <c r="F190" s="4">
        <v>40013.59831018518</v>
      </c>
      <c r="G190" s="5">
        <v>79.4</v>
      </c>
      <c r="H190" s="6">
        <v>223.3</v>
      </c>
      <c r="I190" s="7">
        <v>18.6</v>
      </c>
      <c r="J190" s="8">
        <v>1516</v>
      </c>
      <c r="K190" s="23">
        <v>2.33</v>
      </c>
      <c r="L190" s="14">
        <v>0.0651</v>
      </c>
      <c r="M190" s="16">
        <v>73.6</v>
      </c>
      <c r="N190" s="17">
        <v>78.2</v>
      </c>
      <c r="O190" s="24">
        <v>771.7</v>
      </c>
      <c r="P190" s="9">
        <v>79.4</v>
      </c>
      <c r="R190" s="18"/>
      <c r="S190" s="19"/>
      <c r="T190" s="10">
        <v>0.49</v>
      </c>
    </row>
    <row r="191" spans="1:20" ht="12.75">
      <c r="A191" s="13">
        <v>94</v>
      </c>
      <c r="B191" s="22">
        <f t="shared" si="12"/>
        <v>214.2</v>
      </c>
      <c r="C191" s="22">
        <f t="shared" si="13"/>
        <v>189</v>
      </c>
      <c r="D191" s="22">
        <f t="shared" si="14"/>
        <v>14.08</v>
      </c>
      <c r="E191" s="22">
        <f t="shared" si="15"/>
        <v>72.4</v>
      </c>
      <c r="F191" s="4">
        <v>40013.598657407405</v>
      </c>
      <c r="G191" s="5">
        <v>79.5</v>
      </c>
      <c r="H191" s="6">
        <v>214.2</v>
      </c>
      <c r="I191" s="7">
        <v>18.9</v>
      </c>
      <c r="J191" s="8">
        <v>1408</v>
      </c>
      <c r="K191" s="23">
        <v>2.04</v>
      </c>
      <c r="L191" s="14">
        <v>0.0689</v>
      </c>
      <c r="M191" s="16">
        <v>72.4</v>
      </c>
      <c r="N191" s="17">
        <v>76.8</v>
      </c>
      <c r="O191" s="24">
        <v>893.4</v>
      </c>
      <c r="P191" s="9">
        <v>79.5</v>
      </c>
      <c r="R191" s="18"/>
      <c r="S191" s="19"/>
      <c r="T191" s="10">
        <v>0.48</v>
      </c>
    </row>
    <row r="192" spans="1:20" ht="12.75">
      <c r="A192" s="13">
        <v>94.5</v>
      </c>
      <c r="B192" s="22">
        <f t="shared" si="12"/>
        <v>183.6</v>
      </c>
      <c r="C192" s="22">
        <f t="shared" si="13"/>
        <v>177</v>
      </c>
      <c r="D192" s="22">
        <f t="shared" si="14"/>
        <v>15.91</v>
      </c>
      <c r="E192" s="22">
        <f t="shared" si="15"/>
        <v>82</v>
      </c>
      <c r="F192" s="4">
        <v>40013.59900462963</v>
      </c>
      <c r="G192" s="5">
        <v>78.9</v>
      </c>
      <c r="H192" s="6">
        <v>183.6</v>
      </c>
      <c r="I192" s="7">
        <v>17.7</v>
      </c>
      <c r="J192" s="8">
        <v>1591</v>
      </c>
      <c r="K192" s="23">
        <v>3.15</v>
      </c>
      <c r="L192" s="14">
        <v>0.0505</v>
      </c>
      <c r="M192" s="16">
        <v>82</v>
      </c>
      <c r="N192" s="17">
        <v>87.1</v>
      </c>
      <c r="O192" s="24">
        <v>544</v>
      </c>
      <c r="P192" s="9">
        <v>78.9</v>
      </c>
      <c r="R192" s="18"/>
      <c r="S192" s="19"/>
      <c r="T192" s="10">
        <v>0.48</v>
      </c>
    </row>
    <row r="193" spans="1:20" ht="12.75">
      <c r="A193" s="13">
        <v>95</v>
      </c>
      <c r="B193" s="22">
        <f t="shared" si="12"/>
        <v>168.2</v>
      </c>
      <c r="C193" s="22">
        <f t="shared" si="13"/>
        <v>161</v>
      </c>
      <c r="D193" s="22">
        <f t="shared" si="14"/>
        <v>13.74</v>
      </c>
      <c r="E193" s="22">
        <f t="shared" si="15"/>
        <v>87</v>
      </c>
      <c r="F193" s="4">
        <v>40013.59935185185</v>
      </c>
      <c r="G193" s="5">
        <v>79</v>
      </c>
      <c r="H193" s="6">
        <v>168.2</v>
      </c>
      <c r="I193" s="7">
        <v>16.1</v>
      </c>
      <c r="J193" s="8">
        <v>1374</v>
      </c>
      <c r="K193" s="23">
        <v>4.74</v>
      </c>
      <c r="L193" s="14">
        <v>0.029</v>
      </c>
      <c r="M193" s="16">
        <v>87</v>
      </c>
      <c r="N193" s="17">
        <v>92.4</v>
      </c>
      <c r="O193" s="24">
        <v>328.1</v>
      </c>
      <c r="P193" s="9">
        <v>79</v>
      </c>
      <c r="R193" s="18"/>
      <c r="S193" s="19"/>
      <c r="T193" s="10">
        <v>0.49</v>
      </c>
    </row>
    <row r="194" spans="1:20" ht="12.75">
      <c r="A194" s="13">
        <v>95.5</v>
      </c>
      <c r="B194" s="22">
        <f t="shared" si="12"/>
        <v>160</v>
      </c>
      <c r="C194" s="22">
        <f t="shared" si="13"/>
        <v>153</v>
      </c>
      <c r="D194" s="22">
        <f t="shared" si="14"/>
        <v>10.18</v>
      </c>
      <c r="E194" s="22">
        <f t="shared" si="15"/>
        <v>88.6</v>
      </c>
      <c r="F194" s="4">
        <v>40013.599699074075</v>
      </c>
      <c r="G194" s="5">
        <v>78.6</v>
      </c>
      <c r="H194" s="6">
        <v>160</v>
      </c>
      <c r="I194" s="7">
        <v>15.3</v>
      </c>
      <c r="J194" s="8">
        <v>1018</v>
      </c>
      <c r="K194" s="23">
        <v>5.47</v>
      </c>
      <c r="L194" s="14">
        <v>0.0186</v>
      </c>
      <c r="M194" s="16">
        <v>88.6</v>
      </c>
      <c r="N194" s="17">
        <v>94.1</v>
      </c>
      <c r="O194" s="24">
        <v>271.2</v>
      </c>
      <c r="P194" s="9">
        <v>78.6</v>
      </c>
      <c r="R194" s="18"/>
      <c r="S194" s="19"/>
      <c r="T194" s="10">
        <v>0.49</v>
      </c>
    </row>
    <row r="195" spans="1:20" ht="12.75">
      <c r="A195" s="13">
        <v>96</v>
      </c>
      <c r="B195" s="22">
        <f t="shared" si="12"/>
        <v>152.7</v>
      </c>
      <c r="C195" s="22">
        <f t="shared" si="13"/>
        <v>152</v>
      </c>
      <c r="D195" s="22">
        <f t="shared" si="14"/>
        <v>11.07</v>
      </c>
      <c r="E195" s="22">
        <f t="shared" si="15"/>
        <v>88.9</v>
      </c>
      <c r="F195" s="4">
        <v>40013.6000462963</v>
      </c>
      <c r="G195" s="5">
        <v>78.3</v>
      </c>
      <c r="H195" s="6">
        <v>152.7</v>
      </c>
      <c r="I195" s="7">
        <v>15.2</v>
      </c>
      <c r="J195" s="8">
        <v>1107</v>
      </c>
      <c r="K195" s="23">
        <v>5.57</v>
      </c>
      <c r="L195" s="14">
        <v>0.0199</v>
      </c>
      <c r="M195" s="16">
        <v>88.9</v>
      </c>
      <c r="N195" s="17">
        <v>94.4</v>
      </c>
      <c r="O195" s="24">
        <v>264.5</v>
      </c>
      <c r="P195" s="9">
        <v>78.3</v>
      </c>
      <c r="R195" s="18"/>
      <c r="S195" s="19"/>
      <c r="T195" s="10">
        <v>0.5</v>
      </c>
    </row>
    <row r="196" spans="1:20" ht="12.75">
      <c r="A196" s="13">
        <v>96.5</v>
      </c>
      <c r="B196" s="22">
        <f t="shared" si="12"/>
        <v>149.9</v>
      </c>
      <c r="C196" s="22">
        <f t="shared" si="13"/>
        <v>154</v>
      </c>
      <c r="D196" s="22">
        <f t="shared" si="14"/>
        <v>14.32</v>
      </c>
      <c r="E196" s="22">
        <f t="shared" si="15"/>
        <v>88.7</v>
      </c>
      <c r="F196" s="4">
        <v>40013.60039351852</v>
      </c>
      <c r="G196" s="5">
        <v>78.7</v>
      </c>
      <c r="H196" s="6">
        <v>149.9</v>
      </c>
      <c r="I196" s="7">
        <v>15.4</v>
      </c>
      <c r="J196" s="8">
        <v>1432</v>
      </c>
      <c r="K196" s="23">
        <v>5.41</v>
      </c>
      <c r="L196" s="14">
        <v>0.0265</v>
      </c>
      <c r="M196" s="16">
        <v>88.7</v>
      </c>
      <c r="N196" s="17">
        <v>94.2</v>
      </c>
      <c r="O196" s="24">
        <v>275.2</v>
      </c>
      <c r="P196" s="9">
        <v>78.7</v>
      </c>
      <c r="R196" s="18"/>
      <c r="S196" s="19"/>
      <c r="T196" s="10">
        <v>0.49</v>
      </c>
    </row>
    <row r="197" spans="1:20" ht="12.75">
      <c r="A197" s="13">
        <v>97</v>
      </c>
      <c r="B197" s="22">
        <f t="shared" si="12"/>
        <v>146.6</v>
      </c>
      <c r="C197" s="22">
        <f t="shared" si="13"/>
        <v>157</v>
      </c>
      <c r="D197" s="22">
        <f t="shared" si="14"/>
        <v>18.79</v>
      </c>
      <c r="E197" s="22">
        <f t="shared" si="15"/>
        <v>88.2</v>
      </c>
      <c r="F197" s="4">
        <v>40013.60074074074</v>
      </c>
      <c r="G197" s="5">
        <v>79</v>
      </c>
      <c r="H197" s="6">
        <v>146.6</v>
      </c>
      <c r="I197" s="7">
        <v>15.7</v>
      </c>
      <c r="J197" s="8">
        <v>1879</v>
      </c>
      <c r="K197" s="23">
        <v>5.16</v>
      </c>
      <c r="L197" s="14">
        <v>0.0364</v>
      </c>
      <c r="M197" s="16">
        <v>88.2</v>
      </c>
      <c r="N197" s="17">
        <v>93.7</v>
      </c>
      <c r="O197" s="24">
        <v>293.6</v>
      </c>
      <c r="P197" s="9">
        <v>79</v>
      </c>
      <c r="R197" s="18"/>
      <c r="S197" s="19"/>
      <c r="T197" s="10">
        <v>0.49</v>
      </c>
    </row>
    <row r="198" spans="1:20" ht="12.75">
      <c r="A198" s="13">
        <v>97.5</v>
      </c>
      <c r="B198" s="22">
        <f t="shared" si="12"/>
        <v>145</v>
      </c>
      <c r="C198" s="22">
        <f t="shared" si="13"/>
        <v>158</v>
      </c>
      <c r="D198" s="22">
        <f t="shared" si="14"/>
        <v>21.41</v>
      </c>
      <c r="E198" s="22">
        <f t="shared" si="15"/>
        <v>87.9</v>
      </c>
      <c r="F198" s="4">
        <v>40013.60108796296</v>
      </c>
      <c r="G198" s="5">
        <v>79.3</v>
      </c>
      <c r="H198" s="6">
        <v>145</v>
      </c>
      <c r="I198" s="7">
        <v>15.8</v>
      </c>
      <c r="J198" s="8">
        <v>2141</v>
      </c>
      <c r="K198" s="23">
        <v>5.02</v>
      </c>
      <c r="L198" s="14">
        <v>0.0427</v>
      </c>
      <c r="M198" s="16">
        <v>87.9</v>
      </c>
      <c r="N198" s="17">
        <v>93.3</v>
      </c>
      <c r="O198" s="24">
        <v>304.5</v>
      </c>
      <c r="P198" s="9">
        <v>79.3</v>
      </c>
      <c r="R198" s="18"/>
      <c r="S198" s="19"/>
      <c r="T198" s="10">
        <v>0.49</v>
      </c>
    </row>
    <row r="199" spans="1:20" ht="12.75">
      <c r="A199" s="13">
        <v>98</v>
      </c>
      <c r="B199" s="22">
        <f t="shared" si="12"/>
        <v>144.3</v>
      </c>
      <c r="C199" s="22">
        <f t="shared" si="13"/>
        <v>160</v>
      </c>
      <c r="D199" s="22">
        <f t="shared" si="14"/>
        <v>23.41</v>
      </c>
      <c r="E199" s="22">
        <f t="shared" si="15"/>
        <v>87.5</v>
      </c>
      <c r="F199" s="4">
        <v>40013.601435185185</v>
      </c>
      <c r="G199" s="5">
        <v>78.6</v>
      </c>
      <c r="H199" s="6">
        <v>144.3</v>
      </c>
      <c r="I199" s="7">
        <v>16</v>
      </c>
      <c r="J199" s="8">
        <v>2341</v>
      </c>
      <c r="K199" s="23">
        <v>4.82</v>
      </c>
      <c r="L199" s="14">
        <v>0.0485</v>
      </c>
      <c r="M199" s="16">
        <v>87.5</v>
      </c>
      <c r="N199" s="17">
        <v>92.9</v>
      </c>
      <c r="O199" s="24">
        <v>321</v>
      </c>
      <c r="P199" s="9">
        <v>78.6</v>
      </c>
      <c r="R199" s="18"/>
      <c r="S199" s="19"/>
      <c r="T199" s="10">
        <v>0.48</v>
      </c>
    </row>
    <row r="200" spans="1:20" ht="12.75">
      <c r="A200" s="13">
        <v>98.5</v>
      </c>
      <c r="B200" s="22">
        <f t="shared" si="12"/>
        <v>143.4</v>
      </c>
      <c r="C200" s="22">
        <f t="shared" si="13"/>
        <v>162</v>
      </c>
      <c r="D200" s="22">
        <f t="shared" si="14"/>
        <v>25.64</v>
      </c>
      <c r="E200" s="22">
        <f t="shared" si="15"/>
        <v>87.2</v>
      </c>
      <c r="F200" s="4">
        <v>40013.60178240741</v>
      </c>
      <c r="G200" s="5">
        <v>79.7</v>
      </c>
      <c r="H200" s="6">
        <v>143.4</v>
      </c>
      <c r="I200" s="7">
        <v>16.2</v>
      </c>
      <c r="J200" s="8">
        <v>2564</v>
      </c>
      <c r="K200" s="23">
        <v>4.68</v>
      </c>
      <c r="L200" s="14">
        <v>0.0547</v>
      </c>
      <c r="M200" s="16">
        <v>87.2</v>
      </c>
      <c r="N200" s="17">
        <v>92.6</v>
      </c>
      <c r="O200" s="24">
        <v>333.3</v>
      </c>
      <c r="P200" s="9">
        <v>79.7</v>
      </c>
      <c r="R200" s="18"/>
      <c r="S200" s="19"/>
      <c r="T200" s="10">
        <v>0.48</v>
      </c>
    </row>
    <row r="201" spans="1:20" ht="12.75">
      <c r="A201" s="13">
        <v>99</v>
      </c>
      <c r="B201" s="22">
        <f t="shared" si="12"/>
        <v>142.1</v>
      </c>
      <c r="C201" s="22">
        <f t="shared" si="13"/>
        <v>163</v>
      </c>
      <c r="D201" s="22">
        <f t="shared" si="14"/>
        <v>26.38</v>
      </c>
      <c r="E201" s="22">
        <f t="shared" si="15"/>
        <v>87.1</v>
      </c>
      <c r="F201" s="4">
        <v>40013.60212962963</v>
      </c>
      <c r="G201" s="5">
        <v>80.3</v>
      </c>
      <c r="H201" s="6">
        <v>142.1</v>
      </c>
      <c r="I201" s="7">
        <v>16.3</v>
      </c>
      <c r="J201" s="8">
        <v>2638</v>
      </c>
      <c r="K201" s="23">
        <v>4.58</v>
      </c>
      <c r="L201" s="14">
        <v>0.0575</v>
      </c>
      <c r="M201" s="16">
        <v>87.1</v>
      </c>
      <c r="N201" s="17">
        <v>92.5</v>
      </c>
      <c r="O201" s="24">
        <v>342.8</v>
      </c>
      <c r="P201" s="9">
        <v>80.3</v>
      </c>
      <c r="R201" s="18"/>
      <c r="S201" s="19"/>
      <c r="T201" s="10">
        <v>0.48</v>
      </c>
    </row>
    <row r="202" spans="1:20" ht="12.75">
      <c r="A202" s="13">
        <v>99.5</v>
      </c>
      <c r="B202" s="22">
        <f t="shared" si="12"/>
        <v>140.3</v>
      </c>
      <c r="C202" s="22">
        <f t="shared" si="13"/>
        <v>164</v>
      </c>
      <c r="D202" s="22">
        <f t="shared" si="14"/>
        <v>26.78</v>
      </c>
      <c r="E202" s="22">
        <f t="shared" si="15"/>
        <v>86.9</v>
      </c>
      <c r="F202" s="4">
        <v>40013.602476851855</v>
      </c>
      <c r="G202" s="5">
        <v>79.2</v>
      </c>
      <c r="H202" s="6">
        <v>140.3</v>
      </c>
      <c r="I202" s="7">
        <v>16.4</v>
      </c>
      <c r="J202" s="8">
        <v>2678</v>
      </c>
      <c r="K202" s="23">
        <v>4.47</v>
      </c>
      <c r="L202" s="14">
        <v>0.06</v>
      </c>
      <c r="M202" s="16">
        <v>86.9</v>
      </c>
      <c r="N202" s="17">
        <v>92.3</v>
      </c>
      <c r="O202" s="24">
        <v>354.5</v>
      </c>
      <c r="P202" s="9">
        <v>79.2</v>
      </c>
      <c r="R202" s="18"/>
      <c r="S202" s="19"/>
      <c r="T202" s="10">
        <v>0.47</v>
      </c>
    </row>
    <row r="203" spans="1:20" ht="12.75">
      <c r="A203" s="13">
        <v>100</v>
      </c>
      <c r="B203" s="22">
        <f t="shared" si="12"/>
        <v>139.6</v>
      </c>
      <c r="C203" s="22">
        <f t="shared" si="13"/>
        <v>165</v>
      </c>
      <c r="D203" s="22">
        <f t="shared" si="14"/>
        <v>27.82</v>
      </c>
      <c r="E203" s="22">
        <f t="shared" si="15"/>
        <v>86.8</v>
      </c>
      <c r="F203" s="4">
        <v>40013.60282407407</v>
      </c>
      <c r="G203" s="5">
        <v>80.1</v>
      </c>
      <c r="H203" s="6">
        <v>139.6</v>
      </c>
      <c r="I203" s="7">
        <v>16.5</v>
      </c>
      <c r="J203" s="8">
        <v>2782</v>
      </c>
      <c r="K203" s="23">
        <v>4.38</v>
      </c>
      <c r="L203" s="14">
        <v>0.0636</v>
      </c>
      <c r="M203" s="16">
        <v>86.8</v>
      </c>
      <c r="N203" s="17">
        <v>92.2</v>
      </c>
      <c r="O203" s="24">
        <v>363.9</v>
      </c>
      <c r="P203" s="9">
        <v>80.1</v>
      </c>
      <c r="R203" s="18"/>
      <c r="S203" s="19"/>
      <c r="T203" s="10">
        <v>0.47</v>
      </c>
    </row>
    <row r="204" spans="1:20" ht="12.75">
      <c r="A204" s="13">
        <v>100.5</v>
      </c>
      <c r="B204" s="22">
        <f t="shared" si="12"/>
        <v>139.2</v>
      </c>
      <c r="C204" s="22">
        <f t="shared" si="13"/>
        <v>166</v>
      </c>
      <c r="D204" s="22">
        <f t="shared" si="14"/>
        <v>29.17</v>
      </c>
      <c r="E204" s="22">
        <f t="shared" si="15"/>
        <v>86.5</v>
      </c>
      <c r="F204" s="4">
        <v>40013.603171296294</v>
      </c>
      <c r="G204" s="5">
        <v>81</v>
      </c>
      <c r="H204" s="6">
        <v>139.2</v>
      </c>
      <c r="I204" s="7">
        <v>16.6</v>
      </c>
      <c r="J204" s="8">
        <v>2917</v>
      </c>
      <c r="K204" s="23">
        <v>4.24</v>
      </c>
      <c r="L204" s="14">
        <v>0.0688</v>
      </c>
      <c r="M204" s="16">
        <v>86.5</v>
      </c>
      <c r="N204" s="17">
        <v>91.9</v>
      </c>
      <c r="O204" s="24">
        <v>378.5</v>
      </c>
      <c r="P204" s="9">
        <v>81</v>
      </c>
      <c r="R204" s="18"/>
      <c r="S204" s="19"/>
      <c r="T204" s="10">
        <v>0.47</v>
      </c>
    </row>
    <row r="205" spans="1:20" ht="12.75">
      <c r="A205" s="13">
        <v>101</v>
      </c>
      <c r="B205" s="22">
        <f t="shared" si="12"/>
        <v>138.3</v>
      </c>
      <c r="C205" s="22">
        <f t="shared" si="13"/>
        <v>168</v>
      </c>
      <c r="D205" s="22">
        <f t="shared" si="14"/>
        <v>29.9</v>
      </c>
      <c r="E205" s="22">
        <f t="shared" si="15"/>
        <v>86.2</v>
      </c>
      <c r="F205" s="4">
        <v>40013.60351851852</v>
      </c>
      <c r="G205" s="5">
        <v>80.6</v>
      </c>
      <c r="H205" s="6">
        <v>138.3</v>
      </c>
      <c r="I205" s="7">
        <v>16.8</v>
      </c>
      <c r="J205" s="8">
        <v>2990</v>
      </c>
      <c r="K205" s="23">
        <v>4.05</v>
      </c>
      <c r="L205" s="14">
        <v>0.0737</v>
      </c>
      <c r="M205" s="16">
        <v>86.2</v>
      </c>
      <c r="N205" s="17">
        <v>91.5</v>
      </c>
      <c r="O205" s="24">
        <v>400.7</v>
      </c>
      <c r="P205" s="9">
        <v>80.6</v>
      </c>
      <c r="R205" s="18"/>
      <c r="S205" s="19"/>
      <c r="T205" s="10">
        <v>0.46</v>
      </c>
    </row>
    <row r="206" spans="1:20" ht="12.75">
      <c r="A206" s="13">
        <v>101.5</v>
      </c>
      <c r="B206" s="22">
        <f t="shared" si="12"/>
        <v>138.1</v>
      </c>
      <c r="C206" s="22">
        <f t="shared" si="13"/>
        <v>169</v>
      </c>
      <c r="D206" s="22">
        <f t="shared" si="14"/>
        <v>29.99</v>
      </c>
      <c r="E206" s="22">
        <f t="shared" si="15"/>
        <v>85.9</v>
      </c>
      <c r="F206" s="4">
        <v>40013.60386574074</v>
      </c>
      <c r="G206" s="5">
        <v>79.5</v>
      </c>
      <c r="H206" s="6">
        <v>138.1</v>
      </c>
      <c r="I206" s="7">
        <v>16.9</v>
      </c>
      <c r="J206" s="8">
        <v>2999</v>
      </c>
      <c r="K206" s="23">
        <v>3.97</v>
      </c>
      <c r="L206" s="14">
        <v>0.0756</v>
      </c>
      <c r="M206" s="16">
        <v>85.9</v>
      </c>
      <c r="N206" s="17">
        <v>91.2</v>
      </c>
      <c r="O206" s="24">
        <v>411.5</v>
      </c>
      <c r="P206" s="9">
        <v>79.5</v>
      </c>
      <c r="R206" s="18"/>
      <c r="S206" s="19"/>
      <c r="T206" s="10">
        <v>0.47</v>
      </c>
    </row>
    <row r="207" spans="1:20" ht="12.75">
      <c r="A207" s="13">
        <v>102</v>
      </c>
      <c r="B207" s="22">
        <f t="shared" si="12"/>
        <v>138.5</v>
      </c>
      <c r="C207" s="22">
        <f t="shared" si="13"/>
        <v>170</v>
      </c>
      <c r="D207" s="22">
        <f t="shared" si="14"/>
        <v>29.53</v>
      </c>
      <c r="E207" s="22">
        <f t="shared" si="15"/>
        <v>85.8</v>
      </c>
      <c r="F207" s="4">
        <v>40013.604212962964</v>
      </c>
      <c r="G207" s="5">
        <v>80.3</v>
      </c>
      <c r="H207" s="6">
        <v>138.5</v>
      </c>
      <c r="I207" s="7">
        <v>17</v>
      </c>
      <c r="J207" s="8">
        <v>2953</v>
      </c>
      <c r="K207" s="23">
        <v>3.85</v>
      </c>
      <c r="L207" s="14">
        <v>0.0767</v>
      </c>
      <c r="M207" s="16">
        <v>85.8</v>
      </c>
      <c r="N207" s="17">
        <v>91.1</v>
      </c>
      <c r="O207" s="24">
        <v>427</v>
      </c>
      <c r="P207" s="9">
        <v>80.3</v>
      </c>
      <c r="R207" s="18"/>
      <c r="S207" s="19"/>
      <c r="T207" s="10">
        <v>0.46</v>
      </c>
    </row>
    <row r="208" spans="1:20" ht="12.75">
      <c r="A208" s="13">
        <v>102.5</v>
      </c>
      <c r="B208" s="22">
        <f t="shared" si="12"/>
        <v>138.5</v>
      </c>
      <c r="C208" s="22">
        <f t="shared" si="13"/>
        <v>172</v>
      </c>
      <c r="D208" s="22">
        <f t="shared" si="14"/>
        <v>29.66</v>
      </c>
      <c r="E208" s="22">
        <f t="shared" si="15"/>
        <v>85.5</v>
      </c>
      <c r="F208" s="4">
        <v>40013.60456018519</v>
      </c>
      <c r="G208" s="5">
        <v>80.4</v>
      </c>
      <c r="H208" s="6">
        <v>138.5</v>
      </c>
      <c r="I208" s="7">
        <v>17.2</v>
      </c>
      <c r="J208" s="8">
        <v>2966</v>
      </c>
      <c r="K208" s="23">
        <v>3.71</v>
      </c>
      <c r="L208" s="14">
        <v>0.0799</v>
      </c>
      <c r="M208" s="16">
        <v>85.5</v>
      </c>
      <c r="N208" s="17">
        <v>90.8</v>
      </c>
      <c r="O208" s="24">
        <v>446.8</v>
      </c>
      <c r="P208" s="9">
        <v>80.4</v>
      </c>
      <c r="R208" s="18"/>
      <c r="S208" s="19"/>
      <c r="T208" s="10">
        <v>0.46</v>
      </c>
    </row>
    <row r="209" spans="1:20" ht="12.75">
      <c r="A209" s="13">
        <v>103</v>
      </c>
      <c r="B209" s="22">
        <f t="shared" si="12"/>
        <v>138.3</v>
      </c>
      <c r="C209" s="22">
        <f t="shared" si="13"/>
        <v>172</v>
      </c>
      <c r="D209" s="22">
        <f t="shared" si="14"/>
        <v>31.58</v>
      </c>
      <c r="E209" s="22">
        <f t="shared" si="15"/>
        <v>85.3</v>
      </c>
      <c r="F209" s="4">
        <v>40013.60490740741</v>
      </c>
      <c r="G209" s="5">
        <v>80.7</v>
      </c>
      <c r="H209" s="6">
        <v>138.3</v>
      </c>
      <c r="I209" s="7">
        <v>17.2</v>
      </c>
      <c r="J209" s="8">
        <v>3158</v>
      </c>
      <c r="K209" s="23">
        <v>3.7</v>
      </c>
      <c r="L209" s="14">
        <v>0.0855</v>
      </c>
      <c r="M209" s="16">
        <v>85.3</v>
      </c>
      <c r="N209" s="17">
        <v>90.5</v>
      </c>
      <c r="O209" s="24">
        <v>449.4</v>
      </c>
      <c r="P209" s="9">
        <v>80.7</v>
      </c>
      <c r="R209" s="18"/>
      <c r="S209" s="19"/>
      <c r="T209" s="10">
        <v>0.46</v>
      </c>
    </row>
    <row r="210" spans="1:20" ht="12.75">
      <c r="A210" s="13">
        <v>103.5</v>
      </c>
      <c r="B210" s="22">
        <f t="shared" si="12"/>
        <v>137.7</v>
      </c>
      <c r="C210" s="22">
        <f t="shared" si="13"/>
        <v>171</v>
      </c>
      <c r="D210" s="22">
        <f t="shared" si="14"/>
        <v>33.7</v>
      </c>
      <c r="E210" s="22">
        <f t="shared" si="15"/>
        <v>85.2</v>
      </c>
      <c r="F210" s="4">
        <v>40013.60525462963</v>
      </c>
      <c r="G210" s="5">
        <v>80.6</v>
      </c>
      <c r="H210" s="6">
        <v>137.7</v>
      </c>
      <c r="I210" s="7">
        <v>17.1</v>
      </c>
      <c r="J210" s="8">
        <v>3370</v>
      </c>
      <c r="K210" s="23">
        <v>3.76</v>
      </c>
      <c r="L210" s="14">
        <v>0.0896</v>
      </c>
      <c r="M210" s="16">
        <v>85.2</v>
      </c>
      <c r="N210" s="17">
        <v>90.5</v>
      </c>
      <c r="O210" s="24">
        <v>439.4</v>
      </c>
      <c r="P210" s="9">
        <v>80.6</v>
      </c>
      <c r="R210" s="18"/>
      <c r="S210" s="19"/>
      <c r="T210" s="10">
        <v>0.46</v>
      </c>
    </row>
    <row r="211" spans="1:20" ht="0.75" customHeight="1">
      <c r="A211" s="13">
        <v>104</v>
      </c>
      <c r="B211" s="22">
        <f t="shared" si="12"/>
        <v>131.7</v>
      </c>
      <c r="C211" s="22">
        <f t="shared" si="13"/>
        <v>171</v>
      </c>
      <c r="D211" s="22">
        <f t="shared" si="14"/>
        <v>34.72</v>
      </c>
      <c r="E211" s="22">
        <f t="shared" si="15"/>
        <v>85.4</v>
      </c>
      <c r="F211" s="4">
        <v>40013.60560185185</v>
      </c>
      <c r="G211" s="5">
        <v>79.4</v>
      </c>
      <c r="H211" s="6">
        <v>131.7</v>
      </c>
      <c r="I211" s="7">
        <v>17.1</v>
      </c>
      <c r="J211" s="8">
        <v>3472</v>
      </c>
      <c r="K211" s="23">
        <v>3.74</v>
      </c>
      <c r="L211" s="14">
        <v>0.0928</v>
      </c>
      <c r="M211" s="16">
        <v>85.4</v>
      </c>
      <c r="N211" s="17">
        <v>90.7</v>
      </c>
      <c r="O211" s="24">
        <v>442.9</v>
      </c>
      <c r="P211" s="9">
        <v>79.4</v>
      </c>
      <c r="R211" s="18"/>
      <c r="S211" s="19"/>
      <c r="T211" s="10">
        <v>0.46</v>
      </c>
    </row>
    <row r="212" spans="1:20" ht="12.75">
      <c r="A212" s="13">
        <v>104.5</v>
      </c>
      <c r="B212" s="22">
        <f t="shared" si="12"/>
        <v>127.8</v>
      </c>
      <c r="C212" s="22">
        <f t="shared" si="13"/>
        <v>178</v>
      </c>
      <c r="D212" s="22">
        <f t="shared" si="14"/>
        <v>28.35</v>
      </c>
      <c r="E212" s="22">
        <f t="shared" si="15"/>
        <v>85</v>
      </c>
      <c r="F212" s="4">
        <v>40013.60594907407</v>
      </c>
      <c r="G212" s="5">
        <v>79.9</v>
      </c>
      <c r="H212" s="6">
        <v>127.8</v>
      </c>
      <c r="I212" s="7">
        <v>17.8</v>
      </c>
      <c r="J212" s="8">
        <v>2835</v>
      </c>
      <c r="K212" s="23">
        <v>3.08</v>
      </c>
      <c r="L212" s="14">
        <v>0.092</v>
      </c>
      <c r="M212" s="16">
        <v>85</v>
      </c>
      <c r="N212" s="17">
        <v>90.3</v>
      </c>
      <c r="O212" s="24">
        <v>558.8</v>
      </c>
      <c r="P212" s="9">
        <v>79.9</v>
      </c>
      <c r="R212" s="18"/>
      <c r="S212" s="19"/>
      <c r="T212" s="10"/>
    </row>
    <row r="213" spans="1:20" ht="12.75">
      <c r="A213" s="13">
        <v>105</v>
      </c>
      <c r="B213" s="22">
        <f t="shared" si="12"/>
        <v>124.3</v>
      </c>
      <c r="C213" s="22">
        <f t="shared" si="13"/>
        <v>178</v>
      </c>
      <c r="D213" s="22">
        <f t="shared" si="14"/>
        <v>24.2</v>
      </c>
      <c r="E213" s="22">
        <f t="shared" si="15"/>
        <v>86</v>
      </c>
      <c r="F213" s="4">
        <v>40013.6062962963</v>
      </c>
      <c r="G213" s="5">
        <v>80.3</v>
      </c>
      <c r="H213" s="6">
        <v>124.3</v>
      </c>
      <c r="I213" s="7">
        <v>17.8</v>
      </c>
      <c r="J213" s="8">
        <v>2420</v>
      </c>
      <c r="K213" s="23">
        <v>3.09</v>
      </c>
      <c r="L213" s="14">
        <v>0.0783</v>
      </c>
      <c r="M213" s="16">
        <v>86</v>
      </c>
      <c r="N213" s="17">
        <v>91.3</v>
      </c>
      <c r="O213" s="24">
        <v>557.1</v>
      </c>
      <c r="P213" s="9">
        <v>80.3</v>
      </c>
      <c r="R213" s="18"/>
      <c r="S213" s="19"/>
      <c r="T213" s="10"/>
    </row>
    <row r="214" spans="1:20" ht="12.75">
      <c r="A214" s="13">
        <v>105.5</v>
      </c>
      <c r="B214" s="22">
        <f>FT</f>
        <v>122.6</v>
      </c>
      <c r="C214" s="22">
        <f>Oxy*10</f>
        <v>178</v>
      </c>
      <c r="D214" s="22">
        <f>CO/100</f>
        <v>20.54</v>
      </c>
      <c r="E214" s="22">
        <f>Effg</f>
        <v>86.7</v>
      </c>
      <c r="F214" s="4">
        <v>40013.60664351852</v>
      </c>
      <c r="G214" s="5">
        <v>80.3</v>
      </c>
      <c r="H214" s="6">
        <v>122.6</v>
      </c>
      <c r="I214" s="7">
        <v>17.8</v>
      </c>
      <c r="J214" s="8">
        <v>2054</v>
      </c>
      <c r="K214" s="23">
        <v>3.09</v>
      </c>
      <c r="L214" s="14">
        <v>0.0665</v>
      </c>
      <c r="M214" s="16">
        <v>86.7</v>
      </c>
      <c r="N214" s="17">
        <v>92</v>
      </c>
      <c r="O214" s="24">
        <v>557.4</v>
      </c>
      <c r="P214" s="9">
        <v>80.3</v>
      </c>
      <c r="R214" s="18"/>
      <c r="S214" s="19"/>
      <c r="T214" s="10"/>
    </row>
    <row r="215" spans="1:20" ht="12.75">
      <c r="A215" s="13">
        <v>106</v>
      </c>
      <c r="B215" s="22">
        <f>FT</f>
        <v>121.4</v>
      </c>
      <c r="C215" s="22">
        <f>Oxy*10</f>
        <v>178</v>
      </c>
      <c r="D215" s="22">
        <f>CO/100</f>
        <v>18.37</v>
      </c>
      <c r="E215" s="22">
        <f>Effg</f>
        <v>87.3</v>
      </c>
      <c r="F215" s="4">
        <v>40013.606990740744</v>
      </c>
      <c r="G215" s="5">
        <v>81.4</v>
      </c>
      <c r="H215" s="6">
        <v>121.4</v>
      </c>
      <c r="I215" s="7">
        <v>17.8</v>
      </c>
      <c r="J215" s="8">
        <v>1837</v>
      </c>
      <c r="K215" s="23">
        <v>3.14</v>
      </c>
      <c r="L215" s="14">
        <v>0.0585</v>
      </c>
      <c r="M215" s="16">
        <v>87.3</v>
      </c>
      <c r="N215" s="17">
        <v>92.7</v>
      </c>
      <c r="O215" s="24">
        <v>546.5</v>
      </c>
      <c r="P215" s="9">
        <v>81.4</v>
      </c>
      <c r="R215" s="18"/>
      <c r="S215" s="19"/>
      <c r="T215" s="10"/>
    </row>
    <row r="216" spans="6:20" ht="12.75">
      <c r="F216" s="4">
        <v>40013.60733796296</v>
      </c>
      <c r="G216" s="5">
        <v>81.2</v>
      </c>
      <c r="H216" s="6">
        <v>120.7</v>
      </c>
      <c r="I216" s="7">
        <v>17.9</v>
      </c>
      <c r="J216" s="8">
        <v>1640</v>
      </c>
      <c r="K216" s="23">
        <v>3</v>
      </c>
      <c r="L216" s="14">
        <v>0.0546</v>
      </c>
      <c r="M216" s="16">
        <v>87.4</v>
      </c>
      <c r="N216" s="17">
        <v>92.8</v>
      </c>
      <c r="O216" s="24">
        <v>576.3</v>
      </c>
      <c r="P216" s="9">
        <v>81.2</v>
      </c>
      <c r="R216" s="18"/>
      <c r="S216" s="19"/>
      <c r="T216" s="10"/>
    </row>
    <row r="217" spans="6:20" ht="12.75">
      <c r="F217" s="4">
        <v>40013.60768518518</v>
      </c>
      <c r="G217" s="5">
        <v>81.5</v>
      </c>
      <c r="H217" s="6">
        <v>118.6</v>
      </c>
      <c r="I217" s="7">
        <v>18</v>
      </c>
      <c r="J217" s="8">
        <v>1584</v>
      </c>
      <c r="K217" s="23">
        <v>2.93</v>
      </c>
      <c r="L217" s="14">
        <v>0.054</v>
      </c>
      <c r="M217" s="16">
        <v>87.6</v>
      </c>
      <c r="N217" s="17">
        <v>93</v>
      </c>
      <c r="O217" s="24">
        <v>592.3</v>
      </c>
      <c r="P217" s="9">
        <v>81.5</v>
      </c>
      <c r="R217" s="18"/>
      <c r="S217" s="19"/>
      <c r="T217" s="10"/>
    </row>
    <row r="218" spans="6:20" ht="12.75">
      <c r="F218" s="4">
        <v>40013.60803240741</v>
      </c>
      <c r="G218" s="5">
        <v>81.2</v>
      </c>
      <c r="H218" s="6">
        <v>118.9</v>
      </c>
      <c r="I218" s="7">
        <v>18.1</v>
      </c>
      <c r="J218" s="8">
        <v>1517</v>
      </c>
      <c r="K218" s="23">
        <v>2.84</v>
      </c>
      <c r="L218" s="14">
        <v>0.0534</v>
      </c>
      <c r="M218" s="16">
        <v>87.4</v>
      </c>
      <c r="N218" s="17">
        <v>92.8</v>
      </c>
      <c r="O218" s="24">
        <v>614.5</v>
      </c>
      <c r="P218" s="9">
        <v>81.2</v>
      </c>
      <c r="R218" s="18"/>
      <c r="S218" s="19"/>
      <c r="T218" s="10"/>
    </row>
    <row r="219" spans="6:20" ht="12.75">
      <c r="F219" s="4">
        <v>40013.60837962963</v>
      </c>
      <c r="G219" s="5">
        <v>81.9</v>
      </c>
      <c r="H219" s="6">
        <v>118.1</v>
      </c>
      <c r="I219" s="7">
        <v>18.1</v>
      </c>
      <c r="J219" s="8">
        <v>1488</v>
      </c>
      <c r="K219" s="23">
        <v>2.84</v>
      </c>
      <c r="L219" s="14">
        <v>0.0524</v>
      </c>
      <c r="M219" s="16">
        <v>87.6</v>
      </c>
      <c r="N219" s="17">
        <v>93</v>
      </c>
      <c r="O219" s="24">
        <v>614.9</v>
      </c>
      <c r="P219" s="9">
        <v>81.9</v>
      </c>
      <c r="R219" s="18"/>
      <c r="S219" s="19"/>
      <c r="T219" s="10">
        <v>0.39</v>
      </c>
    </row>
    <row r="220" spans="6:20" ht="12.75">
      <c r="F220" s="4">
        <v>40013.60872685185</v>
      </c>
      <c r="G220" s="5">
        <v>80.8</v>
      </c>
      <c r="H220" s="6">
        <v>118.3</v>
      </c>
      <c r="I220" s="7">
        <v>18.1</v>
      </c>
      <c r="J220" s="8">
        <v>1472</v>
      </c>
      <c r="K220" s="23">
        <v>2.82</v>
      </c>
      <c r="L220" s="14">
        <v>0.0521</v>
      </c>
      <c r="M220" s="16">
        <v>87.5</v>
      </c>
      <c r="N220" s="17">
        <v>92.9</v>
      </c>
      <c r="O220" s="24">
        <v>618.8</v>
      </c>
      <c r="P220" s="9">
        <v>80.8</v>
      </c>
      <c r="R220" s="18"/>
      <c r="S220" s="19"/>
      <c r="T220" s="10">
        <v>0.39</v>
      </c>
    </row>
    <row r="221" spans="6:20" ht="12.75">
      <c r="F221" s="4">
        <v>40013.60907407408</v>
      </c>
      <c r="G221" s="5">
        <v>82.2</v>
      </c>
      <c r="H221" s="6">
        <v>117.6</v>
      </c>
      <c r="I221" s="7">
        <v>18.2</v>
      </c>
      <c r="J221" s="8">
        <v>1385</v>
      </c>
      <c r="K221" s="23">
        <v>2.74</v>
      </c>
      <c r="L221" s="14">
        <v>0.0506</v>
      </c>
      <c r="M221" s="16">
        <v>87.7</v>
      </c>
      <c r="N221" s="17">
        <v>93.1</v>
      </c>
      <c r="O221" s="24">
        <v>641.9</v>
      </c>
      <c r="P221" s="9">
        <v>82.2</v>
      </c>
      <c r="R221" s="18"/>
      <c r="S221" s="19"/>
      <c r="T221" s="10">
        <v>0.39</v>
      </c>
    </row>
    <row r="222" spans="6:20" ht="12.75">
      <c r="F222" s="4">
        <v>40013.6094212963</v>
      </c>
      <c r="G222" s="5">
        <v>82</v>
      </c>
      <c r="H222" s="6">
        <v>114.2</v>
      </c>
      <c r="I222" s="7">
        <v>18.3</v>
      </c>
      <c r="J222" s="8">
        <v>1295</v>
      </c>
      <c r="K222" s="23">
        <v>2.65</v>
      </c>
      <c r="L222" s="14">
        <v>0.0489</v>
      </c>
      <c r="M222" s="16">
        <v>88</v>
      </c>
      <c r="N222" s="17">
        <v>93.4</v>
      </c>
      <c r="O222" s="24">
        <v>666</v>
      </c>
      <c r="P222" s="9">
        <v>82</v>
      </c>
      <c r="R222" s="18"/>
      <c r="S222" s="19"/>
      <c r="T222" s="10">
        <v>0.39</v>
      </c>
    </row>
    <row r="223" spans="6:20" ht="12.75">
      <c r="F223" s="4">
        <v>40013.609768518516</v>
      </c>
      <c r="G223" s="5">
        <v>82.1</v>
      </c>
      <c r="H223" s="6">
        <v>115.7</v>
      </c>
      <c r="I223" s="7">
        <v>18.2</v>
      </c>
      <c r="J223" s="8">
        <v>1292</v>
      </c>
      <c r="K223" s="23">
        <v>2.71</v>
      </c>
      <c r="L223" s="14">
        <v>0.0478</v>
      </c>
      <c r="M223" s="16">
        <v>87.9</v>
      </c>
      <c r="N223" s="17">
        <v>93.4</v>
      </c>
      <c r="O223" s="24">
        <v>650.4</v>
      </c>
      <c r="P223" s="9">
        <v>82.1</v>
      </c>
      <c r="R223" s="18"/>
      <c r="S223" s="19"/>
      <c r="T223" s="10">
        <v>0.4</v>
      </c>
    </row>
    <row r="224" spans="6:20" ht="12.75">
      <c r="F224" s="4">
        <v>40013.61011574074</v>
      </c>
      <c r="G224" s="5">
        <v>82</v>
      </c>
      <c r="H224" s="6">
        <v>115.2</v>
      </c>
      <c r="I224" s="7">
        <v>18.2</v>
      </c>
      <c r="J224" s="8">
        <v>1311</v>
      </c>
      <c r="K224" s="23">
        <v>2.71</v>
      </c>
      <c r="L224" s="14">
        <v>0.0484</v>
      </c>
      <c r="M224" s="16">
        <v>88</v>
      </c>
      <c r="N224" s="17">
        <v>93.4</v>
      </c>
      <c r="O224" s="24">
        <v>648.9</v>
      </c>
      <c r="P224" s="9">
        <v>82</v>
      </c>
      <c r="R224" s="2"/>
      <c r="S224" s="3"/>
      <c r="T224" s="10">
        <v>0</v>
      </c>
    </row>
    <row r="225" spans="6:20" ht="12.75">
      <c r="F225" s="4">
        <v>40013.61046296296</v>
      </c>
      <c r="G225" s="5">
        <v>82.8</v>
      </c>
      <c r="H225" s="6">
        <v>116.3</v>
      </c>
      <c r="I225" s="7">
        <v>18.3</v>
      </c>
      <c r="J225" s="8">
        <v>1340</v>
      </c>
      <c r="K225" s="23">
        <v>2.65</v>
      </c>
      <c r="L225" s="14">
        <v>0.0505</v>
      </c>
      <c r="M225" s="16">
        <v>87.8</v>
      </c>
      <c r="N225" s="17">
        <v>93.2</v>
      </c>
      <c r="O225" s="24">
        <v>665.3</v>
      </c>
      <c r="P225" s="9">
        <v>82.8</v>
      </c>
      <c r="R225" s="2"/>
      <c r="S225" s="3"/>
      <c r="T225" s="10">
        <v>0</v>
      </c>
    </row>
    <row r="226" spans="6:20" ht="12.75">
      <c r="F226" s="4">
        <v>40013.610810185186</v>
      </c>
      <c r="G226" s="5">
        <v>82.8</v>
      </c>
      <c r="H226" s="6">
        <v>115.3</v>
      </c>
      <c r="I226" s="7">
        <v>18.3</v>
      </c>
      <c r="J226" s="8">
        <v>1385</v>
      </c>
      <c r="K226" s="23">
        <v>2.61</v>
      </c>
      <c r="L226" s="14">
        <v>0.0531</v>
      </c>
      <c r="M226" s="16">
        <v>87.7</v>
      </c>
      <c r="N226" s="17">
        <v>93.1</v>
      </c>
      <c r="O226" s="24">
        <v>677.6</v>
      </c>
      <c r="P226" s="9">
        <v>82.8</v>
      </c>
      <c r="R226" s="2"/>
      <c r="S226" s="3"/>
      <c r="T226" s="10">
        <v>0</v>
      </c>
    </row>
    <row r="227" spans="6:20" ht="12.75">
      <c r="F227" s="4">
        <v>40013.61115740741</v>
      </c>
      <c r="G227" s="5">
        <v>82</v>
      </c>
      <c r="H227" s="6">
        <v>115</v>
      </c>
      <c r="I227" s="7">
        <v>18.3</v>
      </c>
      <c r="J227" s="8">
        <v>1416</v>
      </c>
      <c r="K227" s="23">
        <v>2.59</v>
      </c>
      <c r="L227" s="14">
        <v>0.0547</v>
      </c>
      <c r="M227" s="16">
        <v>87.5</v>
      </c>
      <c r="N227" s="17">
        <v>92.9</v>
      </c>
      <c r="O227" s="24">
        <v>683.7</v>
      </c>
      <c r="P227" s="9">
        <v>82</v>
      </c>
      <c r="R227" s="2"/>
      <c r="S227" s="3"/>
      <c r="T227" s="10">
        <v>0</v>
      </c>
    </row>
    <row r="228" spans="6:20" ht="12.75">
      <c r="F228" s="4">
        <v>40013.61150462963</v>
      </c>
      <c r="G228" s="5">
        <v>82.2</v>
      </c>
      <c r="H228" s="6">
        <v>115.2</v>
      </c>
      <c r="I228" s="7">
        <v>18.4</v>
      </c>
      <c r="J228" s="8">
        <v>1409</v>
      </c>
      <c r="K228" s="23">
        <v>2.49</v>
      </c>
      <c r="L228" s="14">
        <v>0.0565</v>
      </c>
      <c r="M228" s="16">
        <v>87.3</v>
      </c>
      <c r="N228" s="17">
        <v>92.7</v>
      </c>
      <c r="O228" s="24">
        <v>714.7</v>
      </c>
      <c r="P228" s="9">
        <v>82.2</v>
      </c>
      <c r="R228" s="2"/>
      <c r="S228" s="3"/>
      <c r="T228" s="10">
        <v>0</v>
      </c>
    </row>
    <row r="229" spans="6:20" ht="12.75">
      <c r="F229" s="4">
        <v>40013.61185185185</v>
      </c>
      <c r="G229" s="5">
        <v>81.8</v>
      </c>
      <c r="H229" s="6">
        <v>115</v>
      </c>
      <c r="I229" s="7">
        <v>18.4</v>
      </c>
      <c r="J229" s="8">
        <v>1424</v>
      </c>
      <c r="K229" s="23">
        <v>2.5</v>
      </c>
      <c r="L229" s="14">
        <v>0.057</v>
      </c>
      <c r="M229" s="16">
        <v>87.3</v>
      </c>
      <c r="N229" s="17">
        <v>92.7</v>
      </c>
      <c r="O229" s="24">
        <v>713.1</v>
      </c>
      <c r="P229" s="9">
        <v>81.8</v>
      </c>
      <c r="R229" s="2"/>
      <c r="S229" s="3"/>
      <c r="T229" s="10">
        <v>0</v>
      </c>
    </row>
    <row r="230" spans="6:20" ht="12.75">
      <c r="F230" s="4">
        <v>40013.61219907407</v>
      </c>
      <c r="G230" s="5">
        <v>80.9</v>
      </c>
      <c r="H230" s="6">
        <v>114.7</v>
      </c>
      <c r="I230" s="7">
        <v>18.4</v>
      </c>
      <c r="J230" s="8">
        <v>1442</v>
      </c>
      <c r="K230" s="23">
        <v>2.5</v>
      </c>
      <c r="L230" s="14">
        <v>0.0576</v>
      </c>
      <c r="M230" s="16">
        <v>87.2</v>
      </c>
      <c r="N230" s="17">
        <v>92.6</v>
      </c>
      <c r="O230" s="24">
        <v>711.1</v>
      </c>
      <c r="P230" s="9">
        <v>80.9</v>
      </c>
      <c r="R230" s="2"/>
      <c r="S230" s="3"/>
      <c r="T230" s="10">
        <v>0</v>
      </c>
    </row>
    <row r="231" spans="6:20" ht="12.75">
      <c r="F231" s="4">
        <v>40013.612546296295</v>
      </c>
      <c r="G231" s="5">
        <v>82.5</v>
      </c>
      <c r="H231" s="6">
        <v>114.1</v>
      </c>
      <c r="I231" s="7">
        <v>18.3</v>
      </c>
      <c r="J231" s="8">
        <v>1475</v>
      </c>
      <c r="K231" s="23">
        <v>2.58</v>
      </c>
      <c r="L231" s="14">
        <v>0.0572</v>
      </c>
      <c r="M231" s="16">
        <v>87.5</v>
      </c>
      <c r="N231" s="17">
        <v>93</v>
      </c>
      <c r="O231" s="24">
        <v>687</v>
      </c>
      <c r="P231" s="9">
        <v>82.5</v>
      </c>
      <c r="R231" s="2"/>
      <c r="S231" s="3"/>
      <c r="T231" s="10">
        <v>0</v>
      </c>
    </row>
    <row r="232" spans="6:20" ht="12.75">
      <c r="F232" s="4">
        <v>40013.61289351852</v>
      </c>
      <c r="G232" s="5">
        <v>82.5</v>
      </c>
      <c r="H232" s="6">
        <v>113.9</v>
      </c>
      <c r="I232" s="7">
        <v>18.3</v>
      </c>
      <c r="J232" s="8">
        <v>1492</v>
      </c>
      <c r="K232" s="23">
        <v>2.59</v>
      </c>
      <c r="L232" s="14">
        <v>0.0576</v>
      </c>
      <c r="M232" s="16">
        <v>87.5</v>
      </c>
      <c r="N232" s="17">
        <v>93</v>
      </c>
      <c r="O232" s="24">
        <v>684.1</v>
      </c>
      <c r="P232" s="9">
        <v>82.5</v>
      </c>
      <c r="R232" s="2"/>
      <c r="S232" s="3"/>
      <c r="T232" s="10">
        <v>0</v>
      </c>
    </row>
    <row r="233" spans="6:20" ht="12.75">
      <c r="F233" s="4">
        <v>40013.61324074074</v>
      </c>
      <c r="G233" s="5">
        <v>83</v>
      </c>
      <c r="H233" s="6">
        <v>113.4</v>
      </c>
      <c r="I233" s="7">
        <v>18.3</v>
      </c>
      <c r="J233" s="8">
        <v>1485</v>
      </c>
      <c r="K233" s="23">
        <v>2.57</v>
      </c>
      <c r="L233" s="14">
        <v>0.0577</v>
      </c>
      <c r="M233" s="16">
        <v>87.6</v>
      </c>
      <c r="N233" s="17">
        <v>93.1</v>
      </c>
      <c r="O233" s="24">
        <v>689.4</v>
      </c>
      <c r="P233" s="9">
        <v>83</v>
      </c>
      <c r="R233" s="2"/>
      <c r="S233" s="3"/>
      <c r="T233" s="10">
        <v>0</v>
      </c>
    </row>
    <row r="234" spans="6:20" ht="12.75">
      <c r="F234" s="4">
        <v>40013.613587962966</v>
      </c>
      <c r="G234" s="5">
        <v>82.1</v>
      </c>
      <c r="H234" s="6">
        <v>112.7</v>
      </c>
      <c r="I234" s="7">
        <v>18.4</v>
      </c>
      <c r="J234" s="8">
        <v>1487</v>
      </c>
      <c r="K234" s="23">
        <v>2.55</v>
      </c>
      <c r="L234" s="14">
        <v>0.0582</v>
      </c>
      <c r="M234" s="16">
        <v>87.6</v>
      </c>
      <c r="N234" s="17">
        <v>93</v>
      </c>
      <c r="O234" s="24">
        <v>695.1</v>
      </c>
      <c r="P234" s="9">
        <v>82.1</v>
      </c>
      <c r="R234" s="2"/>
      <c r="S234" s="3"/>
      <c r="T234" s="10">
        <v>0</v>
      </c>
    </row>
    <row r="235" spans="6:20" ht="12.75">
      <c r="F235" s="4">
        <v>40013.61393518518</v>
      </c>
      <c r="G235" s="5">
        <v>82.3</v>
      </c>
      <c r="H235" s="6">
        <v>113.4</v>
      </c>
      <c r="I235" s="7">
        <v>18.4</v>
      </c>
      <c r="J235" s="8">
        <v>1440</v>
      </c>
      <c r="K235" s="23">
        <v>2.47</v>
      </c>
      <c r="L235" s="14">
        <v>0.0584</v>
      </c>
      <c r="M235" s="16">
        <v>87.4</v>
      </c>
      <c r="N235" s="17">
        <v>92.8</v>
      </c>
      <c r="O235" s="24">
        <v>723.3</v>
      </c>
      <c r="P235" s="9">
        <v>82.3</v>
      </c>
      <c r="R235" s="2"/>
      <c r="S235" s="3"/>
      <c r="T235" s="10">
        <v>0</v>
      </c>
    </row>
    <row r="236" spans="6:20" ht="12.75">
      <c r="F236" s="4">
        <v>40013.614282407405</v>
      </c>
      <c r="G236" s="5">
        <v>82</v>
      </c>
      <c r="H236" s="6">
        <v>112.4</v>
      </c>
      <c r="I236" s="7">
        <v>18.4</v>
      </c>
      <c r="J236" s="8">
        <v>1451</v>
      </c>
      <c r="K236" s="23">
        <v>2.51</v>
      </c>
      <c r="L236" s="14">
        <v>0.0578</v>
      </c>
      <c r="M236" s="16">
        <v>87.6</v>
      </c>
      <c r="N236" s="17">
        <v>93</v>
      </c>
      <c r="O236" s="24">
        <v>708.6</v>
      </c>
      <c r="P236" s="9">
        <v>82</v>
      </c>
      <c r="R236" s="2"/>
      <c r="S236" s="3"/>
      <c r="T236" s="10">
        <v>0</v>
      </c>
    </row>
    <row r="237" spans="6:20" ht="12.75">
      <c r="F237" s="4">
        <v>40013.61462962963</v>
      </c>
      <c r="G237" s="5">
        <v>81.1</v>
      </c>
      <c r="H237" s="6">
        <v>111.6</v>
      </c>
      <c r="I237" s="7">
        <v>18.4</v>
      </c>
      <c r="J237" s="8">
        <v>1467</v>
      </c>
      <c r="K237" s="23">
        <v>2.52</v>
      </c>
      <c r="L237" s="14">
        <v>0.0582</v>
      </c>
      <c r="M237" s="16">
        <v>87.5</v>
      </c>
      <c r="N237" s="17">
        <v>93</v>
      </c>
      <c r="O237" s="24">
        <v>705.2</v>
      </c>
      <c r="P237" s="9">
        <v>81.1</v>
      </c>
      <c r="R237" s="2"/>
      <c r="S237" s="3"/>
      <c r="T237" s="10">
        <v>0</v>
      </c>
    </row>
    <row r="238" spans="6:20" ht="12.75">
      <c r="F238" s="4">
        <v>40013.61497685185</v>
      </c>
      <c r="G238" s="5">
        <v>82.5</v>
      </c>
      <c r="H238" s="6">
        <v>111.9</v>
      </c>
      <c r="I238" s="7">
        <v>18.4</v>
      </c>
      <c r="J238" s="8">
        <v>1461</v>
      </c>
      <c r="K238" s="23">
        <v>2.52</v>
      </c>
      <c r="L238" s="14">
        <v>0.058</v>
      </c>
      <c r="M238" s="16">
        <v>87.7</v>
      </c>
      <c r="N238" s="17">
        <v>93.1</v>
      </c>
      <c r="O238" s="24">
        <v>706.2</v>
      </c>
      <c r="P238" s="9">
        <v>82.5</v>
      </c>
      <c r="R238" s="2"/>
      <c r="S238" s="3"/>
      <c r="T238" s="10">
        <v>0</v>
      </c>
    </row>
    <row r="239" spans="6:16" ht="12.75">
      <c r="F239" s="4">
        <v>40013.615324074075</v>
      </c>
      <c r="G239" s="5">
        <v>81.9</v>
      </c>
      <c r="H239" s="6">
        <v>111.7</v>
      </c>
      <c r="I239" s="7">
        <v>18.4</v>
      </c>
      <c r="J239" s="8">
        <v>1479</v>
      </c>
      <c r="K239" s="23">
        <v>2.53</v>
      </c>
      <c r="L239" s="14">
        <v>0.0584</v>
      </c>
      <c r="M239" s="16">
        <v>87.6</v>
      </c>
      <c r="N239" s="17">
        <v>93</v>
      </c>
      <c r="O239" s="24">
        <v>701.8</v>
      </c>
      <c r="P239" s="9">
        <v>81.9</v>
      </c>
    </row>
    <row r="240" spans="6:16" ht="12.75">
      <c r="F240" s="4">
        <v>40013.6156712963</v>
      </c>
      <c r="G240" s="5">
        <v>82.8</v>
      </c>
      <c r="H240" s="6">
        <v>111.5</v>
      </c>
      <c r="I240" s="7">
        <v>18.5</v>
      </c>
      <c r="J240" s="8">
        <v>1414</v>
      </c>
      <c r="K240" s="23">
        <v>2.46</v>
      </c>
      <c r="L240" s="14">
        <v>0.0575</v>
      </c>
      <c r="M240" s="16">
        <v>87.7</v>
      </c>
      <c r="N240" s="17">
        <v>93.1</v>
      </c>
      <c r="O240" s="24">
        <v>725.6</v>
      </c>
      <c r="P240" s="9">
        <v>82.8</v>
      </c>
    </row>
    <row r="241" spans="6:16" ht="12.75">
      <c r="F241" s="4">
        <v>40013.61601851852</v>
      </c>
      <c r="G241" s="5">
        <v>82.9</v>
      </c>
      <c r="H241" s="6">
        <v>110.8</v>
      </c>
      <c r="I241" s="7">
        <v>18.4</v>
      </c>
      <c r="J241" s="8">
        <v>1444</v>
      </c>
      <c r="K241" s="23">
        <v>2.51</v>
      </c>
      <c r="L241" s="14">
        <v>0.0575</v>
      </c>
      <c r="M241" s="16">
        <v>87.9</v>
      </c>
      <c r="N241" s="17">
        <v>93.3</v>
      </c>
      <c r="O241" s="24">
        <v>708.3</v>
      </c>
      <c r="P241" s="9">
        <v>82.9</v>
      </c>
    </row>
    <row r="242" spans="6:16" ht="12.75">
      <c r="F242" s="4">
        <v>40013.61636574074</v>
      </c>
      <c r="G242" s="5">
        <v>82.3</v>
      </c>
      <c r="H242" s="6">
        <v>112</v>
      </c>
      <c r="I242" s="7">
        <v>18.4</v>
      </c>
      <c r="J242" s="8">
        <v>1430</v>
      </c>
      <c r="K242" s="23">
        <v>2.47</v>
      </c>
      <c r="L242" s="14">
        <v>0.0579</v>
      </c>
      <c r="M242" s="16">
        <v>87.6</v>
      </c>
      <c r="N242" s="17">
        <v>93</v>
      </c>
      <c r="O242" s="24">
        <v>722.5</v>
      </c>
      <c r="P242" s="9">
        <v>82.3</v>
      </c>
    </row>
    <row r="243" spans="6:16" ht="12.75">
      <c r="F243" s="4">
        <v>40013.61671296296</v>
      </c>
      <c r="G243" s="5">
        <v>83.1</v>
      </c>
      <c r="H243" s="6">
        <v>111.6</v>
      </c>
      <c r="I243" s="7">
        <v>18.4</v>
      </c>
      <c r="J243" s="8">
        <v>1426</v>
      </c>
      <c r="K243" s="23">
        <v>2.51</v>
      </c>
      <c r="L243" s="14">
        <v>0.0567</v>
      </c>
      <c r="M243" s="16">
        <v>87.8</v>
      </c>
      <c r="N243" s="17">
        <v>93.3</v>
      </c>
      <c r="O243" s="24">
        <v>707.7</v>
      </c>
      <c r="P243" s="9">
        <v>83.1</v>
      </c>
    </row>
    <row r="244" spans="6:16" ht="12.75">
      <c r="F244" s="4">
        <v>40013.617060185185</v>
      </c>
      <c r="G244" s="5">
        <v>83.3</v>
      </c>
      <c r="H244" s="6">
        <v>112.1</v>
      </c>
      <c r="I244" s="7">
        <v>18.5</v>
      </c>
      <c r="J244" s="8">
        <v>1385</v>
      </c>
      <c r="K244" s="23">
        <v>2.43</v>
      </c>
      <c r="L244" s="14">
        <v>0.057</v>
      </c>
      <c r="M244" s="16">
        <v>87.7</v>
      </c>
      <c r="N244" s="17">
        <v>93.1</v>
      </c>
      <c r="O244" s="24">
        <v>736.1</v>
      </c>
      <c r="P244" s="9">
        <v>83.3</v>
      </c>
    </row>
    <row r="245" spans="6:16" ht="12.75">
      <c r="F245" s="4">
        <v>40013.61740740741</v>
      </c>
      <c r="G245" s="5">
        <v>83.2</v>
      </c>
      <c r="H245" s="6">
        <v>110.7</v>
      </c>
      <c r="I245" s="7">
        <v>18.5</v>
      </c>
      <c r="J245" s="8">
        <v>1363</v>
      </c>
      <c r="K245" s="23">
        <v>2.38</v>
      </c>
      <c r="L245" s="14">
        <v>0.0572</v>
      </c>
      <c r="M245" s="16">
        <v>87.7</v>
      </c>
      <c r="N245" s="17">
        <v>93.2</v>
      </c>
      <c r="O245" s="24">
        <v>751.8</v>
      </c>
      <c r="P245" s="9">
        <v>83.2</v>
      </c>
    </row>
    <row r="246" spans="6:16" ht="12.75">
      <c r="F246" s="4">
        <v>40013.61775462963</v>
      </c>
      <c r="G246" s="5">
        <v>82.8</v>
      </c>
      <c r="H246" s="6">
        <v>111.2</v>
      </c>
      <c r="I246" s="7">
        <v>18.5</v>
      </c>
      <c r="J246" s="8">
        <v>1401</v>
      </c>
      <c r="K246" s="23">
        <v>2.43</v>
      </c>
      <c r="L246" s="14">
        <v>0.0576</v>
      </c>
      <c r="M246" s="16">
        <v>87.7</v>
      </c>
      <c r="N246" s="17">
        <v>93.1</v>
      </c>
      <c r="O246" s="24">
        <v>735.2</v>
      </c>
      <c r="P246" s="9">
        <v>82.8</v>
      </c>
    </row>
    <row r="247" spans="6:16" ht="12.75">
      <c r="F247" s="4">
        <v>40013.618101851855</v>
      </c>
      <c r="G247" s="5">
        <v>82.7</v>
      </c>
      <c r="H247" s="6">
        <v>110.6</v>
      </c>
      <c r="I247" s="7">
        <v>18.5</v>
      </c>
      <c r="J247" s="8">
        <v>1377</v>
      </c>
      <c r="K247" s="23">
        <v>2.41</v>
      </c>
      <c r="L247" s="14">
        <v>0.0571</v>
      </c>
      <c r="M247" s="16">
        <v>87.7</v>
      </c>
      <c r="N247" s="17">
        <v>93.2</v>
      </c>
      <c r="O247" s="24">
        <v>741.6</v>
      </c>
      <c r="P247" s="9">
        <v>82.7</v>
      </c>
    </row>
    <row r="248" spans="6:16" ht="12.75">
      <c r="F248" s="4">
        <v>40013.61844907407</v>
      </c>
      <c r="G248" s="5">
        <v>83</v>
      </c>
      <c r="H248" s="6">
        <v>110.3</v>
      </c>
      <c r="I248" s="7">
        <v>18.5</v>
      </c>
      <c r="J248" s="8">
        <v>1397</v>
      </c>
      <c r="K248" s="23">
        <v>2.42</v>
      </c>
      <c r="L248" s="14">
        <v>0.0576</v>
      </c>
      <c r="M248" s="16">
        <v>87.8</v>
      </c>
      <c r="N248" s="17">
        <v>93.2</v>
      </c>
      <c r="O248" s="24">
        <v>737.3</v>
      </c>
      <c r="P248" s="9">
        <v>83</v>
      </c>
    </row>
    <row r="249" spans="6:16" ht="12.75">
      <c r="F249" s="4">
        <v>40013.618796296294</v>
      </c>
      <c r="G249" s="5">
        <v>82.9</v>
      </c>
      <c r="H249" s="6">
        <v>110.1</v>
      </c>
      <c r="I249" s="7">
        <v>18.5</v>
      </c>
      <c r="J249" s="8">
        <v>1394</v>
      </c>
      <c r="K249" s="23">
        <v>2.41</v>
      </c>
      <c r="L249" s="14">
        <v>0.0579</v>
      </c>
      <c r="M249" s="16">
        <v>87.8</v>
      </c>
      <c r="N249" s="17">
        <v>93.2</v>
      </c>
      <c r="O249" s="24">
        <v>743.2</v>
      </c>
      <c r="P249" s="9">
        <v>82.9</v>
      </c>
    </row>
    <row r="250" spans="6:16" ht="12.75">
      <c r="F250" s="4">
        <v>40013.61914351852</v>
      </c>
      <c r="G250" s="5">
        <v>83</v>
      </c>
      <c r="H250" s="6">
        <v>110.7</v>
      </c>
      <c r="I250" s="7">
        <v>18.5</v>
      </c>
      <c r="J250" s="8">
        <v>1416</v>
      </c>
      <c r="K250" s="23">
        <v>2.44</v>
      </c>
      <c r="L250" s="14">
        <v>0.0581</v>
      </c>
      <c r="M250" s="16">
        <v>87.7</v>
      </c>
      <c r="N250" s="17">
        <v>93.2</v>
      </c>
      <c r="O250" s="24">
        <v>733.6</v>
      </c>
      <c r="P250" s="9">
        <v>83</v>
      </c>
    </row>
    <row r="251" spans="6:16" ht="12.75">
      <c r="F251" s="4">
        <v>40013.61949074074</v>
      </c>
      <c r="G251" s="5">
        <v>82.1</v>
      </c>
      <c r="H251" s="6">
        <v>110.2</v>
      </c>
      <c r="I251" s="7">
        <v>18.5</v>
      </c>
      <c r="J251" s="8">
        <v>1414</v>
      </c>
      <c r="K251" s="23">
        <v>2.42</v>
      </c>
      <c r="L251" s="14">
        <v>0.0584</v>
      </c>
      <c r="M251" s="16">
        <v>87.7</v>
      </c>
      <c r="N251" s="17">
        <v>93.1</v>
      </c>
      <c r="O251" s="24">
        <v>738.4</v>
      </c>
      <c r="P251" s="9">
        <v>82.1</v>
      </c>
    </row>
    <row r="252" spans="6:16" ht="12.75">
      <c r="F252" s="4">
        <v>40013.619837962964</v>
      </c>
      <c r="G252" s="5">
        <v>82</v>
      </c>
      <c r="H252" s="6">
        <v>110.7</v>
      </c>
      <c r="I252" s="7">
        <v>18.5</v>
      </c>
      <c r="J252" s="8">
        <v>1444</v>
      </c>
      <c r="K252" s="23">
        <v>2.45</v>
      </c>
      <c r="L252" s="14">
        <v>0.0588</v>
      </c>
      <c r="M252" s="16">
        <v>87.6</v>
      </c>
      <c r="N252" s="17">
        <v>93</v>
      </c>
      <c r="O252" s="24">
        <v>726.9</v>
      </c>
      <c r="P252" s="9">
        <v>82</v>
      </c>
    </row>
    <row r="253" spans="6:16" ht="12.75">
      <c r="F253" s="4">
        <v>40013.62018518519</v>
      </c>
      <c r="G253" s="5">
        <v>83.1</v>
      </c>
      <c r="H253" s="6">
        <v>87.4</v>
      </c>
      <c r="I253" s="7">
        <v>19.6</v>
      </c>
      <c r="J253" s="8">
        <v>970</v>
      </c>
      <c r="K253" s="23">
        <v>1.4</v>
      </c>
      <c r="L253" s="14">
        <v>0.0693</v>
      </c>
      <c r="M253" s="16">
        <v>89.5</v>
      </c>
      <c r="N253" s="17">
        <v>95</v>
      </c>
      <c r="O253" s="24">
        <v>1350</v>
      </c>
      <c r="P253" s="9">
        <v>83.1</v>
      </c>
    </row>
    <row r="254" spans="6:16" ht="12.75">
      <c r="F254" s="4">
        <v>40013.62053240741</v>
      </c>
      <c r="G254" s="5">
        <v>83.8</v>
      </c>
      <c r="H254" s="6">
        <v>87.2</v>
      </c>
      <c r="I254" s="7">
        <v>20.6</v>
      </c>
      <c r="J254" s="8">
        <v>49</v>
      </c>
      <c r="K254" s="23"/>
      <c r="L254" s="14"/>
      <c r="M254" s="16"/>
      <c r="N254" s="17"/>
      <c r="O254" s="24"/>
      <c r="P254" s="9">
        <v>83.8</v>
      </c>
    </row>
    <row r="255" spans="6:16" ht="12.75">
      <c r="F255" s="4">
        <v>40013.62087962963</v>
      </c>
      <c r="G255" s="5">
        <v>83.5</v>
      </c>
      <c r="H255" s="6">
        <v>83.5</v>
      </c>
      <c r="I255" s="7">
        <v>20.7</v>
      </c>
      <c r="J255" s="8">
        <v>24</v>
      </c>
      <c r="K255" s="23"/>
      <c r="L255" s="14"/>
      <c r="M255" s="16"/>
      <c r="N255" s="17"/>
      <c r="O255" s="24"/>
      <c r="P255" s="9">
        <v>83.5</v>
      </c>
    </row>
    <row r="256" spans="6:16" ht="12.75">
      <c r="F256" s="4">
        <v>40013.62122685185</v>
      </c>
      <c r="G256" s="5">
        <v>83.5</v>
      </c>
      <c r="H256" s="6">
        <v>81</v>
      </c>
      <c r="I256" s="7">
        <v>20.7</v>
      </c>
      <c r="J256" s="8">
        <v>19</v>
      </c>
      <c r="K256" s="23"/>
      <c r="L256" s="14"/>
      <c r="M256" s="16"/>
      <c r="N256" s="17"/>
      <c r="O256" s="24"/>
      <c r="P256" s="9">
        <v>83.5</v>
      </c>
    </row>
    <row r="257" spans="6:16" ht="12.75">
      <c r="F257" s="4">
        <v>40013.62157407407</v>
      </c>
      <c r="G257" s="5">
        <v>82.5</v>
      </c>
      <c r="H257" s="6">
        <v>79.3</v>
      </c>
      <c r="I257" s="7">
        <v>20.7</v>
      </c>
      <c r="J257" s="8">
        <v>16</v>
      </c>
      <c r="K257" s="23"/>
      <c r="L257" s="14"/>
      <c r="M257" s="16"/>
      <c r="N257" s="17"/>
      <c r="O257" s="24"/>
      <c r="P257" s="9">
        <v>82.5</v>
      </c>
    </row>
    <row r="258" spans="6:16" ht="12.75">
      <c r="F258" s="4">
        <v>40013.6219212963</v>
      </c>
      <c r="G258" s="5">
        <v>83.1</v>
      </c>
      <c r="H258" s="6">
        <v>77.6</v>
      </c>
      <c r="I258" s="7">
        <v>20.7</v>
      </c>
      <c r="J258" s="8">
        <v>14</v>
      </c>
      <c r="K258" s="23"/>
      <c r="L258" s="14"/>
      <c r="M258" s="16"/>
      <c r="N258" s="17"/>
      <c r="O258" s="24"/>
      <c r="P258" s="9">
        <v>83.1</v>
      </c>
    </row>
    <row r="259" spans="6:16" ht="12.75">
      <c r="F259" s="4">
        <v>40013.62226851852</v>
      </c>
      <c r="G259" s="5">
        <v>83.2</v>
      </c>
      <c r="H259" s="6">
        <v>76.9</v>
      </c>
      <c r="I259" s="7">
        <v>20.7</v>
      </c>
      <c r="J259" s="8">
        <v>13</v>
      </c>
      <c r="K259" s="23"/>
      <c r="L259" s="14"/>
      <c r="M259" s="16"/>
      <c r="N259" s="17"/>
      <c r="O259" s="24"/>
      <c r="P259" s="9">
        <v>83.2</v>
      </c>
    </row>
    <row r="260" spans="6:16" ht="12.75">
      <c r="F260" s="4">
        <v>40013.622615740744</v>
      </c>
      <c r="G260" s="5">
        <v>82</v>
      </c>
      <c r="H260" s="6">
        <v>75.9</v>
      </c>
      <c r="I260" s="7">
        <v>20.7</v>
      </c>
      <c r="J260" s="8">
        <v>12</v>
      </c>
      <c r="K260" s="23"/>
      <c r="L260" s="14"/>
      <c r="M260" s="16"/>
      <c r="N260" s="17"/>
      <c r="O260" s="24"/>
      <c r="P260" s="9">
        <v>82</v>
      </c>
    </row>
    <row r="261" spans="6:16" ht="12.75">
      <c r="F261" s="4">
        <v>40013.62296296296</v>
      </c>
      <c r="G261" s="5">
        <v>83</v>
      </c>
      <c r="H261" s="6">
        <v>75.9</v>
      </c>
      <c r="I261" s="7">
        <v>20.7</v>
      </c>
      <c r="J261" s="8">
        <v>10</v>
      </c>
      <c r="K261" s="23"/>
      <c r="L261" s="14"/>
      <c r="M261" s="16"/>
      <c r="N261" s="17"/>
      <c r="O261" s="24"/>
      <c r="P261" s="9">
        <v>83</v>
      </c>
    </row>
    <row r="262" spans="6:16" ht="12.75">
      <c r="F262" s="4">
        <v>40013.62331018518</v>
      </c>
      <c r="G262" s="5">
        <v>82.5</v>
      </c>
      <c r="H262" s="6">
        <v>75.4</v>
      </c>
      <c r="I262" s="7">
        <v>20.7</v>
      </c>
      <c r="J262" s="8">
        <v>9</v>
      </c>
      <c r="K262" s="23"/>
      <c r="L262" s="14"/>
      <c r="M262" s="16"/>
      <c r="N262" s="17"/>
      <c r="O262" s="24"/>
      <c r="P262" s="9">
        <v>82.5</v>
      </c>
    </row>
    <row r="263" spans="6:16" ht="12.75">
      <c r="F263" s="4">
        <v>40013.62365740741</v>
      </c>
      <c r="G263" s="5">
        <v>83.1</v>
      </c>
      <c r="H263" s="6">
        <v>74.9</v>
      </c>
      <c r="I263" s="7">
        <v>20.7</v>
      </c>
      <c r="J263" s="8">
        <v>9</v>
      </c>
      <c r="K263" s="23"/>
      <c r="L263" s="14"/>
      <c r="M263" s="16"/>
      <c r="N263" s="17"/>
      <c r="O263" s="24"/>
      <c r="P263" s="9">
        <v>83.1</v>
      </c>
    </row>
    <row r="264" spans="6:16" ht="12.75">
      <c r="F264" s="4">
        <v>40013.62400462963</v>
      </c>
      <c r="G264" s="5">
        <v>83.6</v>
      </c>
      <c r="H264" s="6">
        <v>74.4</v>
      </c>
      <c r="I264" s="7">
        <v>20.7</v>
      </c>
      <c r="J264" s="8">
        <v>8</v>
      </c>
      <c r="K264" s="23"/>
      <c r="L264" s="14"/>
      <c r="M264" s="16"/>
      <c r="N264" s="17"/>
      <c r="O264" s="24"/>
      <c r="P264" s="9">
        <v>83.6</v>
      </c>
    </row>
    <row r="265" spans="6:16" ht="12.75">
      <c r="F265" s="4">
        <v>40013.62435185185</v>
      </c>
      <c r="G265" s="5">
        <v>83.8</v>
      </c>
      <c r="H265" s="6">
        <v>74</v>
      </c>
      <c r="I265" s="7">
        <v>20.7</v>
      </c>
      <c r="J265" s="8">
        <v>8</v>
      </c>
      <c r="K265" s="23"/>
      <c r="L265" s="14"/>
      <c r="M265" s="16"/>
      <c r="N265" s="17"/>
      <c r="O265" s="24"/>
      <c r="P265" s="9">
        <v>83.8</v>
      </c>
    </row>
    <row r="266" spans="6:16" ht="12.75">
      <c r="F266" s="4">
        <v>40013.62469907408</v>
      </c>
      <c r="G266" s="5">
        <v>84.3</v>
      </c>
      <c r="H266" s="6">
        <v>73.8</v>
      </c>
      <c r="I266" s="7">
        <v>20.7</v>
      </c>
      <c r="J266" s="8">
        <v>8</v>
      </c>
      <c r="K266" s="23"/>
      <c r="L266" s="14"/>
      <c r="M266" s="16"/>
      <c r="N266" s="17"/>
      <c r="O266" s="24"/>
      <c r="P266" s="9">
        <v>84.3</v>
      </c>
    </row>
    <row r="267" spans="6:16" ht="12.75">
      <c r="F267" s="4">
        <v>40013.6250462963</v>
      </c>
      <c r="G267" s="5">
        <v>83.3</v>
      </c>
      <c r="H267" s="6">
        <v>73.3</v>
      </c>
      <c r="I267" s="7">
        <v>20.7</v>
      </c>
      <c r="J267" s="8">
        <v>7</v>
      </c>
      <c r="K267" s="23"/>
      <c r="L267" s="14"/>
      <c r="M267" s="16"/>
      <c r="N267" s="17"/>
      <c r="O267" s="24"/>
      <c r="P267" s="9">
        <v>83.3</v>
      </c>
    </row>
    <row r="268" spans="6:16" ht="12.75">
      <c r="F268" s="4">
        <v>40013.625393518516</v>
      </c>
      <c r="G268" s="5">
        <v>83.2</v>
      </c>
      <c r="H268" s="6">
        <v>72.8</v>
      </c>
      <c r="I268" s="7">
        <v>20.7</v>
      </c>
      <c r="J268" s="8">
        <v>6</v>
      </c>
      <c r="K268" s="23"/>
      <c r="L268" s="14"/>
      <c r="M268" s="16"/>
      <c r="N268" s="17"/>
      <c r="O268" s="24"/>
      <c r="P268" s="9">
        <v>83.2</v>
      </c>
    </row>
    <row r="269" spans="6:16" ht="12.75">
      <c r="F269" s="4">
        <v>40013.62574074074</v>
      </c>
      <c r="G269" s="5">
        <v>80.8</v>
      </c>
      <c r="H269" s="6">
        <v>72.9</v>
      </c>
      <c r="I269" s="7">
        <v>20.7</v>
      </c>
      <c r="J269" s="8">
        <v>6</v>
      </c>
      <c r="K269" s="23"/>
      <c r="L269" s="14"/>
      <c r="M269" s="16"/>
      <c r="N269" s="17"/>
      <c r="O269" s="24"/>
      <c r="P269" s="9">
        <v>80.8</v>
      </c>
    </row>
    <row r="270" spans="6:11" ht="12.75">
      <c r="F270" s="4"/>
      <c r="G270" s="5"/>
      <c r="H270" s="6"/>
      <c r="I270" s="7"/>
      <c r="J270" s="8"/>
      <c r="K270" s="11"/>
    </row>
    <row r="271" spans="6:11" ht="12.75">
      <c r="F271" s="4"/>
      <c r="G271" s="5"/>
      <c r="H271" s="6"/>
      <c r="I271" s="7"/>
      <c r="J271" s="8"/>
      <c r="K271" s="11"/>
    </row>
    <row r="272" spans="6:11" ht="12.75">
      <c r="F272" s="4"/>
      <c r="G272" s="5"/>
      <c r="H272" s="6"/>
      <c r="I272" s="7"/>
      <c r="J272" s="8"/>
      <c r="K27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2009-07-19T20:01:20Z</dcterms:modified>
  <cp:category/>
  <cp:version/>
  <cp:contentType/>
  <cp:contentStatus/>
</cp:coreProperties>
</file>