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<sst xmlns="http://schemas.openxmlformats.org/spreadsheetml/2006/main" count="93" uniqueCount="84">
  <si>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</si>
  <si>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</si>
  <si>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</si>
  <si>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</si>
  <si>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</si>
  <si>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</si>
  <si>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</si>
  <si>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</si>
  <si>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</si>
  <si>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</si>
  <si>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</si>
  <si>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</si>
  <si>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</si>
  <si>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</si>
  <si>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</si>
  <si>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</si>
  <si>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</si>
  <si>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</si>
  <si>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</si>
  <si>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</si>
  <si>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</si>
  <si>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</si>
  <si>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</si>
  <si>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</si>
  <si>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</si>
  <si>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</si>
  <si>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</si>
  <si>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</si>
  <si>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</si>
  <si>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</si>
  <si>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</si>
  <si>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</si>
  <si>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</si>
  <si>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</si>
  <si>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</si>
  <si>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</si>
  <si>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</si>
  <si>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</si>
  <si>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</si>
  <si>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</si>
  <si>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</si>
  <si>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</si>
  <si>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</si>
  <si>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</si>
  <si>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</si>
  <si>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</si>
  <si>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</si>
  <si>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</si>
  <si>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</si>
  <si>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</si>
  <si>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</si>
  <si>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</si>
  <si>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</si>
  <si>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</si>
  <si>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</si>
  <si>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</si>
  <si>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</si>
  <si>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</si>
  <si>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</si>
  <si>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</si>
  <si>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</si>
  <si>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</si>
  <si>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</si>
  <si>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</si>
  <si>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</si>
  <si>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</si>
  <si>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</si>
  <si>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</si>
  <si>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</si>
  <si>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</si>
  <si>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</si>
  <si>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</si>
  <si>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</si>
  <si>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</si>
  <si>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Bio firebox</t>
  </si>
  <si>
    <t>wh birch</t>
  </si>
  <si>
    <t>HK-M26</t>
  </si>
  <si>
    <t>30F</t>
  </si>
  <si>
    <t>180F</t>
  </si>
  <si>
    <t>Sunny clear slight wind</t>
  </si>
  <si>
    <t>Large oak cordwood</t>
  </si>
  <si>
    <t>red oak</t>
  </si>
  <si>
    <t>moisture extrapolated from 3 pieces all from same batch</t>
  </si>
  <si>
    <t>180 minutes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</si>
</sst>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  <xf numFmtId="2" fontId="33" fillId="29" borderId="0" xfId="47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K14" sqref="K14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76</v>
      </c>
      <c r="D3" s="53" t="s">
        <v>83</v>
      </c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(SUM(scratch1)+WtKindl*20)/WtFuel</f>
        <v>18.721232306411327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60.05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5.2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41706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8</v>
      </c>
      <c r="D7" s="20"/>
      <c r="E7" s="2" t="s">
        <v>5</v>
      </c>
      <c r="F7" s="2"/>
      <c r="G7" s="62">
        <v>24</v>
      </c>
      <c r="H7" s="14" t="s">
        <v>64</v>
      </c>
      <c r="I7" s="2"/>
      <c r="J7" s="60" t="s">
        <v>77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78</v>
      </c>
      <c r="H8" s="21" t="s">
        <v>7</v>
      </c>
      <c r="I8" s="94" t="s">
        <v>79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6.856249999999999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3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243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16.53</v>
      </c>
      <c r="D12" s="20"/>
      <c r="E12" s="62">
        <v>243</v>
      </c>
      <c r="F12" s="68">
        <v>16.53</v>
      </c>
      <c r="G12" s="80">
        <v>819.9</v>
      </c>
      <c r="H12" s="60"/>
      <c r="I12" s="63">
        <v>0.4236111111111111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0.08199</v>
      </c>
      <c r="D13" s="20"/>
      <c r="E13" s="69" t="s">
        <v>71</v>
      </c>
      <c r="F13" s="70" t="s">
        <v>82</v>
      </c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0.8666411346861019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4.7826086956521765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7.395136363636362</v>
      </c>
      <c r="D16" s="20"/>
      <c r="E16" s="1" t="s">
        <v>10</v>
      </c>
      <c r="G16" s="78" t="s">
        <v>75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11.51252</v>
      </c>
      <c r="D17" s="20"/>
      <c r="E17" s="20"/>
      <c r="F17" s="20"/>
      <c r="G17" s="20"/>
      <c r="H17" s="75" t="s">
        <v>80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2.63625000379171</v>
      </c>
      <c r="D18" s="20"/>
      <c r="E18" s="2" t="s">
        <v>11</v>
      </c>
      <c r="F18" s="2"/>
      <c r="G18" s="86">
        <v>5.2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0.1561084334379989</v>
      </c>
      <c r="D19" s="20"/>
      <c r="E19" s="1" t="s">
        <v>12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14.431243680485348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0.029100000000000126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97.20764156277029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74.05623631951465</v>
      </c>
      <c r="D23" s="20"/>
      <c r="E23" s="66">
        <v>1</v>
      </c>
      <c r="F23" s="68">
        <v>8.75</v>
      </c>
      <c r="G23" s="68">
        <v>18.6</v>
      </c>
      <c r="H23" s="80"/>
      <c r="I23" s="80"/>
      <c r="J23" s="62" t="s">
        <v>81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162.75</v>
      </c>
    </row>
    <row r="24" spans="1:15" ht="12.75">
      <c r="A24" s="28" t="s">
        <v>47</v>
      </c>
      <c r="B24" s="29"/>
      <c r="C24" s="30">
        <f>(Catch/RunLength)*3.04*(DilutionFactor)/(0.4*StackTempFactor)</f>
        <v>0.4068280386566032</v>
      </c>
      <c r="D24" s="20"/>
      <c r="E24" s="66">
        <v>2</v>
      </c>
      <c r="F24" s="68">
        <v>6.2</v>
      </c>
      <c r="G24" s="68">
        <v>18.6</v>
      </c>
      <c r="H24" s="80"/>
      <c r="I24" s="80"/>
      <c r="J24" s="62" t="s">
        <v>81</v>
      </c>
      <c r="K24" s="62"/>
      <c r="L24" s="65">
        <v>23</v>
      </c>
      <c r="M24" s="65">
        <v>68</v>
      </c>
      <c r="N24" s="65">
        <v>113</v>
      </c>
      <c r="O24" s="1">
        <f t="shared" si="0"/>
        <v>115.32000000000001</v>
      </c>
    </row>
    <row r="25" spans="1:15" ht="12.75">
      <c r="A25" s="31" t="s">
        <v>48</v>
      </c>
      <c r="B25" s="32"/>
      <c r="C25" s="33">
        <f>59.3*AvCO*DilutionFactor</f>
        <v>23.25307695652175</v>
      </c>
      <c r="D25" s="20"/>
      <c r="E25" s="66">
        <v>3</v>
      </c>
      <c r="F25" s="68">
        <v>9.5</v>
      </c>
      <c r="G25" s="68">
        <v>18.6</v>
      </c>
      <c r="H25" s="80"/>
      <c r="I25" s="80"/>
      <c r="J25" s="62" t="s">
        <v>81</v>
      </c>
      <c r="K25" s="62"/>
      <c r="L25" s="65">
        <v>24</v>
      </c>
      <c r="M25" s="65">
        <v>69</v>
      </c>
      <c r="N25" s="65">
        <v>114</v>
      </c>
      <c r="O25" s="1">
        <f t="shared" si="0"/>
        <v>176.70000000000002</v>
      </c>
    </row>
    <row r="26" spans="1:15" ht="12.75">
      <c r="A26" s="34" t="s">
        <v>51</v>
      </c>
      <c r="B26" s="35"/>
      <c r="C26" s="36">
        <f>HTransEffic*CombustEffic/100</f>
        <v>71.98832075635191</v>
      </c>
      <c r="D26" s="20"/>
      <c r="E26" s="66">
        <v>4</v>
      </c>
      <c r="F26" s="68">
        <v>2.8</v>
      </c>
      <c r="G26" s="68">
        <v>18.6</v>
      </c>
      <c r="H26" s="80"/>
      <c r="I26" s="80"/>
      <c r="J26" s="62" t="s">
        <v>81</v>
      </c>
      <c r="K26" s="62"/>
      <c r="L26" s="65">
        <v>25</v>
      </c>
      <c r="M26" s="65">
        <v>70</v>
      </c>
      <c r="N26" s="65">
        <v>115</v>
      </c>
      <c r="O26" s="1">
        <f t="shared" si="0"/>
        <v>52.08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8.3</v>
      </c>
      <c r="G27" s="68">
        <v>18.6</v>
      </c>
      <c r="H27" s="80"/>
      <c r="I27" s="80"/>
      <c r="J27" s="62" t="s">
        <v>81</v>
      </c>
      <c r="K27" s="62"/>
      <c r="L27" s="65">
        <v>26</v>
      </c>
      <c r="M27" s="65">
        <v>71</v>
      </c>
      <c r="N27" s="65">
        <v>116</v>
      </c>
      <c r="O27" s="1">
        <f t="shared" si="0"/>
        <v>154.38000000000002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7.1</v>
      </c>
      <c r="G28" s="68">
        <v>18.6</v>
      </c>
      <c r="H28" s="80"/>
      <c r="I28" s="80"/>
      <c r="J28" s="62" t="s">
        <v>81</v>
      </c>
      <c r="K28" s="62"/>
      <c r="L28" s="65">
        <v>27</v>
      </c>
      <c r="M28" s="65">
        <v>72</v>
      </c>
      <c r="N28" s="65">
        <v>117</v>
      </c>
      <c r="O28" s="1">
        <f t="shared" si="0"/>
        <v>132.06</v>
      </c>
    </row>
    <row r="29" spans="1:15" ht="12.75">
      <c r="A29" s="11">
        <v>1</v>
      </c>
      <c r="B29" s="25">
        <v>0.9809</v>
      </c>
      <c r="C29" s="25">
        <v>0.9838</v>
      </c>
      <c r="D29" s="4">
        <f aca="true" t="shared" si="1" ref="D29:D34">IF(FiltDirty-FiltClean&gt;0,FiltDirty-FiltClean,0)</f>
        <v>0.0029000000000000137</v>
      </c>
      <c r="E29" s="66">
        <v>7</v>
      </c>
      <c r="F29" s="68">
        <v>4</v>
      </c>
      <c r="G29" s="68">
        <v>18.6</v>
      </c>
      <c r="H29" s="80"/>
      <c r="I29" s="80"/>
      <c r="J29" s="62" t="s">
        <v>81</v>
      </c>
      <c r="K29" s="62"/>
      <c r="L29" s="65">
        <v>28</v>
      </c>
      <c r="M29" s="65">
        <v>73</v>
      </c>
      <c r="N29" s="65">
        <v>118</v>
      </c>
      <c r="O29" s="1">
        <f t="shared" si="0"/>
        <v>74.4</v>
      </c>
    </row>
    <row r="30" spans="1:15" ht="12.75">
      <c r="A30" s="11">
        <v>2</v>
      </c>
      <c r="B30" s="25">
        <v>0.9829</v>
      </c>
      <c r="C30" s="25">
        <v>1.0091</v>
      </c>
      <c r="D30" s="4">
        <f t="shared" si="1"/>
        <v>0.026200000000000112</v>
      </c>
      <c r="E30" s="66">
        <v>8</v>
      </c>
      <c r="F30" s="68">
        <v>8.2</v>
      </c>
      <c r="G30" s="68">
        <v>18.6</v>
      </c>
      <c r="H30" s="80"/>
      <c r="I30" s="80"/>
      <c r="J30" s="62" t="s">
        <v>81</v>
      </c>
      <c r="K30" s="62"/>
      <c r="L30" s="65">
        <v>29</v>
      </c>
      <c r="M30" s="65">
        <v>74</v>
      </c>
      <c r="N30" s="65">
        <v>119</v>
      </c>
      <c r="O30" s="1">
        <f t="shared" si="0"/>
        <v>152.52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/>
      <c r="G31" s="68"/>
      <c r="H31" s="80"/>
      <c r="I31" s="80"/>
      <c r="J31" s="62"/>
      <c r="K31" s="62"/>
      <c r="L31" s="65">
        <v>30</v>
      </c>
      <c r="M31" s="65">
        <v>75</v>
      </c>
      <c r="N31" s="65">
        <v>120</v>
      </c>
      <c r="O31" s="1">
        <f t="shared" si="0"/>
        <v>0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/>
      <c r="G32" s="68"/>
      <c r="H32" s="80"/>
      <c r="I32" s="80"/>
      <c r="J32" s="62"/>
      <c r="K32" s="62"/>
      <c r="L32" s="65">
        <v>31</v>
      </c>
      <c r="M32" s="65">
        <v>76</v>
      </c>
      <c r="N32" s="65">
        <v>121</v>
      </c>
      <c r="O32" s="1">
        <f t="shared" si="0"/>
        <v>0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95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  <c r="O33" s="1">
        <f t="shared" si="0"/>
        <v>0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0.029100000000000126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54.849999999999994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2014-03-08T19:44:12Z</dcterms:modified>
  <cp:category/>
  <cp:version/>
  <cp:contentType/>
  <cp:contentStatus/>
</cp:coreProperties>
</file>