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<sst xmlns="http://schemas.openxmlformats.org/spreadsheetml/2006/main" count="93" uniqueCount="83">
  <si>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</si>
  <si>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</si>
  <si>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</si>
  <si>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</si>
  <si>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</si>
  <si>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</si>
  <si>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</si>
  <si>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</si>
  <si>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</si>
  <si>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</si>
  <si>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</si>
  <si>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</si>
  <si>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</si>
  <si>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</si>
  <si>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</si>
  <si>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</si>
  <si>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</si>
  <si>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</si>
  <si>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</si>
  <si>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</si>
  <si>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</si>
  <si>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</si>
  <si>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</si>
  <si>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</si>
  <si>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</si>
  <si>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</si>
  <si>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</si>
  <si>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</si>
  <si>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</si>
  <si>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</si>
  <si>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</si>
  <si>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</si>
  <si>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</si>
  <si>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</si>
  <si>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</si>
  <si>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</si>
  <si>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</si>
  <si>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</si>
  <si>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</si>
  <si>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</si>
  <si>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</si>
  <si>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</si>
  <si>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</si>
  <si>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</si>
  <si>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</si>
  <si>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</si>
  <si>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</si>
  <si>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</si>
  <si>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</si>
  <si>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</si>
  <si>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</si>
  <si>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</si>
  <si>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</si>
  <si>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</si>
  <si>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</si>
  <si>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</si>
  <si>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</si>
  <si>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</si>
  <si>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</si>
  <si>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</si>
  <si>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</si>
  <si>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</si>
  <si>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</si>
  <si>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</si>
  <si>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</si>
  <si>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</si>
  <si>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</si>
  <si>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</si>
  <si>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</si>
  <si>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</si>
  <si>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</si>
  <si>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</si>
  <si>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oak</t>
  </si>
  <si>
    <t>wood</t>
  </si>
  <si>
    <t>MHA</t>
  </si>
  <si>
    <t>Revised Feb 18/16</t>
  </si>
  <si>
    <t>72hrs</t>
  </si>
  <si>
    <t>MHA1618</t>
  </si>
  <si>
    <t>clear, light wind</t>
  </si>
  <si>
    <t>09:19am</t>
  </si>
  <si>
    <t>MHA mod, 75% air restriction</t>
  </si>
  <si>
    <t>hardwood mix, horizontal</t>
  </si>
  <si>
    <t>side kindling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</si>
</sst>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2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77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17.621904761904759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63.000000000000007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74</v>
      </c>
      <c r="H6" s="17" t="s">
        <v>3</v>
      </c>
      <c r="I6" s="18"/>
      <c r="J6" s="53">
        <v>42429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18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57</v>
      </c>
      <c r="H8" s="21" t="s">
        <v>7</v>
      </c>
      <c r="I8" s="95" t="s">
        <v>78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299.88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14.84</v>
      </c>
      <c r="D12" s="20"/>
      <c r="E12" s="54">
        <v>299.88</v>
      </c>
      <c r="F12" s="59">
        <v>14.84</v>
      </c>
      <c r="G12" s="71">
        <v>309.5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3.0949999999999998E-2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0.833574564582657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3.4488448844884494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15.726727272727274</v>
      </c>
      <c r="D16" s="20"/>
      <c r="E16" s="1" t="s">
        <v>10</v>
      </c>
      <c r="G16" s="69" t="s">
        <v>73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11.776443200000001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0.71762105615358052</v>
      </c>
      <c r="D18" s="20"/>
      <c r="E18" s="2" t="s">
        <v>11</v>
      </c>
      <c r="F18" s="2"/>
      <c r="G18" s="77">
        <v>3</v>
      </c>
      <c r="H18" s="66" t="s">
        <v>82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0.25740501731791782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13.828263872898919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3.2000000000000028E-2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99.024973926528503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74.395292927101082</v>
      </c>
      <c r="D23" s="20"/>
      <c r="E23" s="57">
        <v>1</v>
      </c>
      <c r="F23" s="59">
        <v>9.1999999999999993</v>
      </c>
      <c r="G23" s="59">
        <v>20.9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192.27999999999997</v>
      </c>
    </row>
    <row r="24" spans="1:15">
      <c r="A24" s="28" t="s">
        <v>46</v>
      </c>
      <c r="B24" s="29"/>
      <c r="C24" s="30">
        <f>(Catch/RunLength)*3.04*(DilutionFactor)/(0.4*StackTempFactor)</f>
        <v>0.67081307543457369</v>
      </c>
      <c r="D24" s="20"/>
      <c r="E24" s="57">
        <v>2</v>
      </c>
      <c r="F24" s="59">
        <v>8.8000000000000007</v>
      </c>
      <c r="G24" s="59">
        <v>18.7</v>
      </c>
      <c r="H24" s="71"/>
      <c r="I24" s="71"/>
      <c r="J24" s="54" t="s">
        <v>72</v>
      </c>
      <c r="K24" s="54"/>
      <c r="L24" s="56">
        <v>23</v>
      </c>
      <c r="M24" s="56">
        <v>68</v>
      </c>
      <c r="N24" s="56">
        <v>113</v>
      </c>
      <c r="O24" s="1">
        <f t="shared" si="0"/>
        <v>164.56</v>
      </c>
    </row>
    <row r="25" spans="1:15">
      <c r="A25" s="31" t="s">
        <v>47</v>
      </c>
      <c r="B25" s="32"/>
      <c r="C25" s="33">
        <f>59.3*AvCO*DilutionFactor</f>
        <v>6.3297857260726076</v>
      </c>
      <c r="D25" s="20"/>
      <c r="E25" s="57">
        <v>3</v>
      </c>
      <c r="F25" s="59">
        <v>6.3</v>
      </c>
      <c r="G25" s="59">
        <v>15.4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97.02</v>
      </c>
    </row>
    <row r="26" spans="1:15">
      <c r="A26" s="34" t="s">
        <v>50</v>
      </c>
      <c r="B26" s="35"/>
      <c r="C26" s="36">
        <f>HTransEffic*CombustEffic/100</f>
        <v>73.669919423626354</v>
      </c>
      <c r="E26" s="57">
        <v>4</v>
      </c>
      <c r="F26" s="59">
        <v>6.2</v>
      </c>
      <c r="G26" s="59">
        <v>15.5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96.100000000000009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</v>
      </c>
      <c r="G27" s="59">
        <v>14.3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85.800000000000011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</v>
      </c>
      <c r="G28" s="59">
        <v>20.399999999999999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102</v>
      </c>
    </row>
    <row r="29" spans="1:15">
      <c r="A29" s="11">
        <v>1</v>
      </c>
      <c r="B29" s="25">
        <v>1.0282</v>
      </c>
      <c r="C29" s="25">
        <v>1.0584</v>
      </c>
      <c r="D29" s="4">
        <f t="shared" ref="D29:D34" si="1">IF(FiltDirty-FiltClean&gt;0,FiltDirty-FiltClean,0)</f>
        <v>3.0200000000000005E-2</v>
      </c>
      <c r="E29" s="57">
        <v>7</v>
      </c>
      <c r="F29" s="59">
        <v>5</v>
      </c>
      <c r="G29" s="59">
        <v>21.4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107</v>
      </c>
    </row>
    <row r="30" spans="1:15">
      <c r="A30" s="11">
        <v>2</v>
      </c>
      <c r="B30" s="25">
        <v>1.0323</v>
      </c>
      <c r="C30" s="25">
        <v>1.034</v>
      </c>
      <c r="D30" s="4">
        <f t="shared" si="1"/>
        <v>1.7000000000000348E-3</v>
      </c>
      <c r="E30" s="57">
        <v>8</v>
      </c>
      <c r="F30" s="59">
        <v>4.7</v>
      </c>
      <c r="G30" s="59">
        <v>16.600000000000001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78.02000000000001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4.5999999999999996</v>
      </c>
      <c r="G31" s="59">
        <v>15.2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69.919999999999987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4.2</v>
      </c>
      <c r="G32" s="59">
        <v>16.899999999999999</v>
      </c>
      <c r="H32" s="71"/>
      <c r="I32" s="71"/>
      <c r="J32" s="54" t="s">
        <v>72</v>
      </c>
      <c r="K32" s="54"/>
      <c r="L32" s="56">
        <v>31</v>
      </c>
      <c r="M32" s="56">
        <v>76</v>
      </c>
      <c r="N32" s="56">
        <v>121</v>
      </c>
      <c r="O32" s="1">
        <f t="shared" si="0"/>
        <v>70.98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1.0138</v>
      </c>
      <c r="C35" s="25">
        <v>1.0137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3.2000000000000028E-2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2016-02-29T16:56:30Z</dcterms:modified>
</cp:coreProperties>
</file>