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<sst xmlns="http://schemas.openxmlformats.org/spreadsheetml/2006/main" count="97" uniqueCount="82">
  <si>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</si>
  <si>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</si>
  <si>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</si>
  <si>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</si>
  <si>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</si>
  <si>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</si>
  <si>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</si>
  <si>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</si>
  <si>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</si>
  <si>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</si>
  <si>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</si>
  <si>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</si>
  <si>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</si>
  <si>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</si>
  <si>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</si>
  <si>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</si>
  <si>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</si>
  <si>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</si>
  <si>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</si>
  <si>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</si>
  <si>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</si>
  <si>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</si>
  <si>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</si>
  <si>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</si>
  <si>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</si>
  <si>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</si>
  <si>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</si>
  <si>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</si>
  <si>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</si>
  <si>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</si>
  <si>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</si>
  <si>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</si>
  <si>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</si>
  <si>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</si>
  <si>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</si>
  <si>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</si>
  <si>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</si>
  <si>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</si>
  <si>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</si>
  <si>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</si>
  <si>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</si>
  <si>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</si>
  <si>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</si>
  <si>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</si>
  <si>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</si>
  <si>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</si>
  <si>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</si>
  <si>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</si>
  <si>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</si>
  <si>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</si>
  <si>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</si>
  <si>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</si>
  <si>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</si>
  <si>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</si>
  <si>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</si>
  <si>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</si>
  <si>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</si>
  <si>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</si>
  <si>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</si>
  <si>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</si>
  <si>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</si>
  <si>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</si>
  <si>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</si>
  <si>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</si>
  <si>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</si>
  <si>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</si>
  <si>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</si>
  <si>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</si>
  <si>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</si>
  <si>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</si>
  <si>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</si>
  <si>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</si>
  <si>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</si>
  <si>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MHA</t>
  </si>
  <si>
    <t>overcast, still</t>
  </si>
  <si>
    <t>MHA 1822</t>
  </si>
  <si>
    <t>22hrs</t>
  </si>
  <si>
    <t>08.21am</t>
  </si>
  <si>
    <t>maple horizontal 2-3-4-5 WET</t>
  </si>
  <si>
    <t>chimney bleed open</t>
  </si>
  <si>
    <t>maple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</si>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</sst>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Q28" sqref="Q28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31.879516129032258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43146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76</v>
      </c>
      <c r="H7" s="14" t="s">
        <v>63</v>
      </c>
      <c r="I7" s="2"/>
      <c r="J7" s="60">
        <v>29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249</v>
      </c>
      <c r="H8" s="21" t="s">
        <v>7</v>
      </c>
      <c r="I8" s="94" t="s">
        <v>74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221.23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15.36</v>
      </c>
      <c r="D12" s="20"/>
      <c r="E12" s="62">
        <v>221.23</v>
      </c>
      <c r="F12" s="67">
        <v>15.36</v>
      </c>
      <c r="G12" s="79">
        <v>608.5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6.0850000000000001E-2</v>
      </c>
      <c r="D13" s="20"/>
      <c r="E13" s="68"/>
      <c r="F13" s="69"/>
      <c r="G13" s="69" t="s">
        <v>81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0.8803798190939609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3.7725631768953072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12.798393939393938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11.411507200000003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1.5433270272752078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0.36573690448641982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9.9510127193350684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4.3899999999999828E-2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98.090936068238364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78.637480080664929</v>
      </c>
      <c r="D23" s="20"/>
      <c r="E23" s="65">
        <v>1</v>
      </c>
      <c r="F23" s="67">
        <v>8</v>
      </c>
      <c r="G23" s="67">
        <v>29.1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232.8</v>
      </c>
    </row>
    <row r="24" spans="1:15">
      <c r="A24" s="28" t="s">
        <v>46</v>
      </c>
      <c r="B24" s="29"/>
      <c r="C24" s="30">
        <f>(Catch/RunLength)*3.04*(DilutionFactor)/(0.4*StackTempFactor)</f>
        <v>0.95313253896460914</v>
      </c>
      <c r="D24" s="20"/>
      <c r="E24" s="65">
        <v>2</v>
      </c>
      <c r="F24" s="67">
        <v>7.7</v>
      </c>
      <c r="G24" s="67">
        <v>34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261.8</v>
      </c>
    </row>
    <row r="25" spans="1:15">
      <c r="A25" s="31" t="s">
        <v>47</v>
      </c>
      <c r="B25" s="32"/>
      <c r="C25" s="33">
        <f>59.3*AvCO*DilutionFactor</f>
        <v>13.61293583032491</v>
      </c>
      <c r="D25" s="20"/>
      <c r="E25" s="65">
        <v>3</v>
      </c>
      <c r="F25" s="67">
        <v>7</v>
      </c>
      <c r="G25" s="67">
        <v>27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189</v>
      </c>
    </row>
    <row r="26" spans="1:15">
      <c r="A26" s="34" t="s">
        <v>50</v>
      </c>
      <c r="B26" s="35"/>
      <c r="C26" s="36">
        <f>HTransEffic*CombustEffic/100</f>
        <v>77.136240311598712</v>
      </c>
      <c r="E26" s="65">
        <v>4</v>
      </c>
      <c r="F26" s="67">
        <v>5.5</v>
      </c>
      <c r="G26" s="67">
        <v>36.200000000000003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199.10000000000002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5.2</v>
      </c>
      <c r="G27" s="67">
        <v>36.200000000000003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188.24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4.2</v>
      </c>
      <c r="G28" s="67">
        <v>36.1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151.62</v>
      </c>
    </row>
    <row r="29" spans="1:15">
      <c r="A29" s="11">
        <v>1</v>
      </c>
      <c r="B29" s="25">
        <v>1.0002</v>
      </c>
      <c r="C29" s="25">
        <v>1.0428999999999999</v>
      </c>
      <c r="D29" s="4">
        <f t="shared" ref="D29:D34" si="1">IF(FiltDirty-FiltClean&gt;0,FiltDirty-FiltClean,0)</f>
        <v>4.269999999999996E-2</v>
      </c>
      <c r="E29" s="65">
        <v>7</v>
      </c>
      <c r="F29" s="67">
        <v>4.0999999999999996</v>
      </c>
      <c r="G29" s="67">
        <v>34.299999999999997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140.62999999999997</v>
      </c>
    </row>
    <row r="30" spans="1:15">
      <c r="A30" s="11">
        <v>2</v>
      </c>
      <c r="B30" s="25">
        <v>0.99719999999999998</v>
      </c>
      <c r="C30" s="25">
        <v>0.99870000000000003</v>
      </c>
      <c r="D30" s="4">
        <f t="shared" si="1"/>
        <v>1.5000000000000568E-3</v>
      </c>
      <c r="E30" s="65">
        <v>8</v>
      </c>
      <c r="F30" s="67">
        <v>3.8</v>
      </c>
      <c r="G30" s="67">
        <v>30.9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117.41999999999999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3.5</v>
      </c>
      <c r="G31" s="67">
        <v>32.5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113.75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2.6</v>
      </c>
      <c r="G32" s="67">
        <v>31.8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82.68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2.2999999999999998</v>
      </c>
      <c r="G33" s="67">
        <v>34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78.199999999999989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>
        <v>31.1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68.42</v>
      </c>
    </row>
    <row r="35" spans="1:15">
      <c r="A35" s="12" t="s">
        <v>26</v>
      </c>
      <c r="B35" s="25">
        <v>1.0169999999999999</v>
      </c>
      <c r="C35" s="25">
        <v>1.0173000000000001</v>
      </c>
      <c r="D35" s="4"/>
      <c r="E35" s="65">
        <v>13</v>
      </c>
      <c r="F35" s="67">
        <v>2.2000000000000002</v>
      </c>
      <c r="G35" s="67">
        <v>32.6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71.720000000000013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1.7</v>
      </c>
      <c r="G36" s="67">
        <v>29.5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50.15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-3.00000000000189E-4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4.3899999999999828E-2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2018-02-15T19:56:45Z</dcterms:modified>
</cp:coreProperties>
</file>