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F45" i="1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6"/>
  <c r="C9" s="1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<sst xmlns="http://schemas.openxmlformats.org/spreadsheetml/2006/main" count="99" uniqueCount="85">
  <si>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</si>
  <si>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</si>
  <si>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</si>
  <si>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</si>
  <si>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</si>
  <si>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</si>
  <si>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</si>
  <si>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</si>
  <si>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</si>
  <si>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</si>
  <si>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</si>
  <si>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</si>
  <si>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</si>
  <si>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</si>
  <si>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</si>
  <si>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</si>
  <si>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</si>
  <si>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</si>
  <si>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</si>
  <si>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</si>
  <si>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</si>
  <si>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</si>
  <si>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</si>
  <si>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</si>
  <si>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</si>
  <si>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</si>
  <si>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</si>
  <si>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</si>
  <si>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</si>
  <si>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</si>
  <si>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</si>
  <si>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</si>
  <si>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</si>
  <si>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</si>
  <si>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</si>
  <si>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</si>
  <si>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</si>
  <si>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</si>
  <si>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</si>
  <si>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</si>
  <si>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</si>
  <si>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</si>
  <si>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</si>
  <si>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</si>
  <si>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</si>
  <si>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</si>
  <si>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</si>
  <si>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</si>
  <si>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</si>
  <si>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</si>
  <si>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</si>
  <si>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</si>
  <si>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</si>
  <si>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</si>
  <si>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</si>
  <si>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</si>
  <si>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</si>
  <si>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</si>
  <si>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</si>
  <si>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</si>
  <si>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</si>
  <si>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</si>
  <si>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</si>
  <si>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</si>
  <si>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</si>
  <si>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</si>
  <si>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</si>
  <si>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</si>
  <si>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</si>
  <si>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</si>
  <si>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</si>
  <si>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</si>
  <si>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</si>
  <si>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MHA</t>
  </si>
  <si>
    <t>oak horizontal 2-3-4-4</t>
  </si>
  <si>
    <t>MHA 1907</t>
  </si>
  <si>
    <t>48hrs</t>
  </si>
  <si>
    <t>12F</t>
  </si>
  <si>
    <t>no wind , cloudy</t>
  </si>
  <si>
    <t>10:35am</t>
  </si>
  <si>
    <t>dry oak, bulk weighed</t>
  </si>
  <si>
    <t>moist est 15%</t>
  </si>
  <si>
    <t>Revised Feb 3/19</t>
  </si>
  <si>
    <t>est</t>
  </si>
  <si>
    <t>calculated at 2 hrs runtime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</si>
</sst>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  <xf numFmtId="0" fontId="13" fillId="2" borderId="0" xfId="0" applyFont="1" applyFill="1"/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D4" sqref="D4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82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75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v>15</v>
      </c>
      <c r="D4" s="95" t="s">
        <v>83</v>
      </c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v>71.930000000000007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73</v>
      </c>
      <c r="H6" s="17" t="s">
        <v>3</v>
      </c>
      <c r="I6" s="18"/>
      <c r="J6" s="61">
        <v>43526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v>13</v>
      </c>
      <c r="D7" s="20"/>
      <c r="E7" s="2" t="s">
        <v>5</v>
      </c>
      <c r="F7" s="2"/>
      <c r="G7" s="62" t="s">
        <v>76</v>
      </c>
      <c r="H7" s="14" t="s">
        <v>63</v>
      </c>
      <c r="I7" s="2"/>
      <c r="J7" s="60" t="s">
        <v>77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67</v>
      </c>
      <c r="H8" s="21" t="s">
        <v>7</v>
      </c>
      <c r="I8" s="94" t="s">
        <v>78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(C5-C6)/C7</f>
        <v>5.3792307692307695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2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234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16.579999999999998</v>
      </c>
      <c r="D12" s="20"/>
      <c r="E12" s="62">
        <v>234</v>
      </c>
      <c r="F12" s="67">
        <v>16.579999999999998</v>
      </c>
      <c r="G12" s="79">
        <v>543.29999999999995</v>
      </c>
      <c r="H12" s="60"/>
      <c r="I12" s="87" t="s">
        <v>79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5.4329999999999996E-2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0.87224246424174567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4.8379629629629619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13.895568181818181</v>
      </c>
      <c r="D16" s="20"/>
      <c r="E16" s="1" t="s">
        <v>10</v>
      </c>
      <c r="G16" s="77" t="s">
        <v>72</v>
      </c>
      <c r="H16" s="71" t="s">
        <v>74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11.47076</v>
      </c>
      <c r="D17" s="20"/>
      <c r="E17" s="20"/>
      <c r="F17" s="20"/>
      <c r="G17" s="20"/>
      <c r="H17" s="74" t="s">
        <v>80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1.7671080371850771</v>
      </c>
      <c r="D18" s="20"/>
      <c r="E18" s="2" t="s">
        <v>11</v>
      </c>
      <c r="F18" s="2"/>
      <c r="G18" s="85">
        <v>2</v>
      </c>
      <c r="H18" s="74" t="s">
        <v>81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0.41247209697286802</v>
      </c>
      <c r="D19" s="20"/>
      <c r="E19" s="1" t="s">
        <v>12</v>
      </c>
      <c r="G19" s="78"/>
      <c r="H19" s="57" t="s">
        <v>84</v>
      </c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13.838824289405682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5.1000000000000156E-2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97.820419865842055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74.690415710594323</v>
      </c>
      <c r="D23" s="20"/>
      <c r="E23" s="65">
        <v>1</v>
      </c>
      <c r="F23" s="67"/>
      <c r="G23" s="67"/>
      <c r="H23" s="79"/>
      <c r="I23" s="79"/>
      <c r="J23" s="62" t="s">
        <v>71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0</v>
      </c>
    </row>
    <row r="24" spans="1:15">
      <c r="A24" s="28" t="s">
        <v>46</v>
      </c>
      <c r="B24" s="29"/>
      <c r="C24" s="30">
        <f>(Catch/RunLength)*3.04*(DilutionFactor)/(0.4*StackTempFactor)</f>
        <v>1.0749272830202015</v>
      </c>
      <c r="D24" s="20"/>
      <c r="E24" s="65">
        <v>2</v>
      </c>
      <c r="F24" s="67"/>
      <c r="G24" s="67"/>
      <c r="H24" s="79"/>
      <c r="I24" s="79"/>
      <c r="J24" s="62" t="s">
        <v>71</v>
      </c>
      <c r="K24" s="62"/>
      <c r="L24" s="64">
        <v>23</v>
      </c>
      <c r="M24" s="64">
        <v>68</v>
      </c>
      <c r="N24" s="64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15.586799097222217</v>
      </c>
      <c r="D25" s="20"/>
      <c r="E25" s="65">
        <v>3</v>
      </c>
      <c r="F25" s="67"/>
      <c r="G25" s="67"/>
      <c r="H25" s="79"/>
      <c r="I25" s="79"/>
      <c r="J25" s="62" t="s">
        <v>71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73.062478247646226</v>
      </c>
      <c r="E26" s="65">
        <v>4</v>
      </c>
      <c r="F26" s="67"/>
      <c r="G26" s="67"/>
      <c r="H26" s="79"/>
      <c r="I26" s="79"/>
      <c r="J26" s="62" t="s">
        <v>71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/>
      <c r="G27" s="67"/>
      <c r="H27" s="79"/>
      <c r="I27" s="79"/>
      <c r="J27" s="62" t="s">
        <v>71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/>
      <c r="G28" s="67"/>
      <c r="H28" s="79"/>
      <c r="I28" s="79"/>
      <c r="J28" s="62" t="s">
        <v>71</v>
      </c>
      <c r="K28" s="62"/>
      <c r="L28" s="64">
        <v>27</v>
      </c>
      <c r="M28" s="64">
        <v>72</v>
      </c>
      <c r="N28" s="64">
        <v>117</v>
      </c>
      <c r="O28" s="1">
        <f t="shared" si="0"/>
        <v>0</v>
      </c>
    </row>
    <row r="29" spans="1:15">
      <c r="A29" s="11">
        <v>1</v>
      </c>
      <c r="B29" s="25">
        <v>1.0210999999999999</v>
      </c>
      <c r="C29" s="25">
        <v>1.0706</v>
      </c>
      <c r="D29" s="4">
        <f t="shared" ref="D29:D34" si="1">IF(FiltDirty-FiltClean&gt;0,FiltDirty-FiltClean,0)</f>
        <v>4.9500000000000099E-2</v>
      </c>
      <c r="E29" s="65">
        <v>7</v>
      </c>
      <c r="F29" s="67"/>
      <c r="G29" s="67"/>
      <c r="H29" s="79"/>
      <c r="I29" s="79"/>
      <c r="J29" s="62" t="s">
        <v>71</v>
      </c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5">
      <c r="A30" s="11">
        <v>2</v>
      </c>
      <c r="B30" s="25">
        <v>1.0290999999999999</v>
      </c>
      <c r="C30" s="25">
        <v>1.0306999999999999</v>
      </c>
      <c r="D30" s="4">
        <f t="shared" si="1"/>
        <v>1.6000000000000458E-3</v>
      </c>
      <c r="E30" s="65">
        <v>8</v>
      </c>
      <c r="F30" s="67"/>
      <c r="G30" s="67"/>
      <c r="H30" s="79"/>
      <c r="I30" s="79"/>
      <c r="J30" s="62" t="s">
        <v>71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/>
      <c r="G31" s="67"/>
      <c r="H31" s="79"/>
      <c r="I31" s="79"/>
      <c r="J31" s="62" t="s">
        <v>71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/>
      <c r="G32" s="67"/>
      <c r="H32" s="79"/>
      <c r="I32" s="79"/>
      <c r="J32" s="62" t="s">
        <v>71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/>
      <c r="G33" s="67"/>
      <c r="H33" s="79"/>
      <c r="I33" s="79"/>
      <c r="J33" s="62" t="s">
        <v>71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/>
      <c r="G34" s="67"/>
      <c r="H34" s="79"/>
      <c r="I34" s="79"/>
      <c r="J34" s="62" t="s">
        <v>71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1.0201</v>
      </c>
      <c r="C35" s="25">
        <v>1.0202</v>
      </c>
      <c r="D35" s="4"/>
      <c r="E35" s="65">
        <v>13</v>
      </c>
      <c r="F35" s="67"/>
      <c r="G35" s="67"/>
      <c r="H35" s="79"/>
      <c r="I35" s="79"/>
      <c r="J35" s="62" t="s">
        <v>71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/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-9.9999999999988987E-5</v>
      </c>
      <c r="E37" s="65">
        <v>15</v>
      </c>
      <c r="F37" s="65"/>
      <c r="J37" s="65"/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5.1000000000000156E-2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SUM(F23:F37)</f>
        <v>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2019-02-03T20:02:08Z</dcterms:modified>
</cp:coreProperties>
</file>